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SISTEMA DE GESTION VIGENTE  2023-2025\SGC INNPLAST 2023-2025 (MOD) - copia\GAN-PNO-SGC-SISTEMA DE GESTION DE CALIDAD\GAN-PNO-SGC-11 Auditorias Internas y Externas # ENV  TANIA\"/>
    </mc:Choice>
  </mc:AlternateContent>
  <bookViews>
    <workbookView xWindow="0" yWindow="0" windowWidth="19200" windowHeight="7190"/>
  </bookViews>
  <sheets>
    <sheet name="LISTA DE PUNTOS A REVISAR" sheetId="1" r:id="rId1"/>
  </sheets>
  <definedNames>
    <definedName name="_xlnm._FilterDatabase" localSheetId="0" hidden="1">'LISTA DE PUNTOS A REVISAR'!$B$11:$D$227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49" i="1" l="1"/>
  <c r="F247" i="1" s="1"/>
  <c r="F245" i="1"/>
  <c r="I245" i="1" l="1"/>
  <c r="H251" i="1" s="1"/>
  <c r="C232" i="1"/>
  <c r="E232" i="1" s="1"/>
  <c r="C233" i="1"/>
  <c r="E233" i="1" s="1"/>
  <c r="C234" i="1"/>
  <c r="E234" i="1" s="1"/>
  <c r="A14" i="1"/>
  <c r="A15" i="1" s="1"/>
  <c r="A16" i="1" s="1"/>
  <c r="A17" i="1" s="1"/>
  <c r="A18" i="1" s="1"/>
  <c r="A19" i="1" s="1"/>
  <c r="A20" i="1" s="1"/>
  <c r="A21" i="1" s="1"/>
  <c r="A22" i="1" s="1"/>
  <c r="A23" i="1" s="1"/>
  <c r="A24" i="1" s="1"/>
  <c r="A25" i="1" s="1"/>
  <c r="A26" i="1" s="1"/>
  <c r="A27" i="1" s="1"/>
  <c r="A29" i="1" s="1"/>
  <c r="A30" i="1" s="1"/>
  <c r="A31" i="1" s="1"/>
  <c r="A33" i="1" s="1"/>
  <c r="A34" i="1" s="1"/>
  <c r="A35" i="1" s="1"/>
  <c r="A36" i="1" s="1"/>
  <c r="A38" i="1" s="1"/>
  <c r="A39" i="1" s="1"/>
  <c r="A40" i="1" s="1"/>
  <c r="A42" i="1" s="1"/>
  <c r="A43" i="1" s="1"/>
  <c r="A44" i="1" s="1"/>
  <c r="A45" i="1" s="1"/>
  <c r="A47" i="1" s="1"/>
  <c r="A48" i="1" s="1"/>
  <c r="A49" i="1" s="1"/>
  <c r="A51" i="1" s="1"/>
  <c r="A52" i="1" s="1"/>
  <c r="A53" i="1" s="1"/>
  <c r="A54" i="1" s="1"/>
  <c r="A55" i="1" s="1"/>
  <c r="A56" i="1" s="1"/>
  <c r="A57" i="1" s="1"/>
  <c r="A58" i="1" s="1"/>
  <c r="A59" i="1" s="1"/>
  <c r="A60" i="1" s="1"/>
  <c r="A61" i="1" s="1"/>
  <c r="A63" i="1" s="1"/>
  <c r="A64" i="1" s="1"/>
  <c r="A65" i="1" s="1"/>
  <c r="A66" i="1" s="1"/>
  <c r="A67" i="1" s="1"/>
  <c r="A69" i="1" s="1"/>
  <c r="A70" i="1" s="1"/>
  <c r="A71" i="1" s="1"/>
  <c r="A72" i="1" s="1"/>
  <c r="A73" i="1" s="1"/>
  <c r="A74" i="1" s="1"/>
  <c r="A75" i="1" s="1"/>
  <c r="A76" i="1" s="1"/>
  <c r="A77" i="1" s="1"/>
  <c r="A78" i="1" s="1"/>
  <c r="A79" i="1" s="1"/>
  <c r="A80" i="1" s="1"/>
  <c r="A81" i="1" s="1"/>
  <c r="A82" i="1" s="1"/>
  <c r="A83" i="1" s="1"/>
  <c r="A84" i="1" s="1"/>
  <c r="A85" i="1" s="1"/>
  <c r="A87" i="1" s="1"/>
  <c r="A88" i="1" s="1"/>
  <c r="A89" i="1" s="1"/>
  <c r="A90" i="1" s="1"/>
  <c r="A91" i="1" s="1"/>
  <c r="A92" i="1" s="1"/>
  <c r="A93" i="1" s="1"/>
  <c r="A94" i="1" s="1"/>
  <c r="C235" i="1" l="1"/>
  <c r="E235" i="1" s="1"/>
  <c r="E237" i="1" s="1"/>
  <c r="A96" i="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4" i="1" s="1"/>
  <c r="A155" i="1" s="1"/>
  <c r="A156" i="1" s="1"/>
  <c r="A157" i="1" s="1"/>
  <c r="A158" i="1" s="1"/>
  <c r="A159" i="1" s="1"/>
  <c r="A160" i="1" s="1"/>
  <c r="A161" i="1" s="1"/>
  <c r="A162" i="1" s="1"/>
  <c r="A163" i="1" s="1"/>
  <c r="A164" i="1" s="1"/>
  <c r="A165" i="1" s="1"/>
  <c r="A167" i="1" s="1"/>
  <c r="A168" i="1" s="1"/>
  <c r="A169" i="1" s="1"/>
  <c r="A170" i="1" s="1"/>
  <c r="A171" i="1" s="1"/>
  <c r="A172" i="1" s="1"/>
  <c r="A173"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l="1"/>
  <c r="A207" i="1" s="1"/>
  <c r="A208" i="1" s="1"/>
  <c r="A209" i="1" s="1"/>
  <c r="A210" i="1" s="1"/>
  <c r="A211" i="1" s="1"/>
  <c r="A212" i="1" s="1"/>
  <c r="A213" i="1" s="1"/>
  <c r="A214" i="1" s="1"/>
  <c r="A215" i="1" s="1"/>
  <c r="A216" i="1" s="1"/>
  <c r="A217" i="1" s="1"/>
  <c r="A218" i="1" l="1"/>
  <c r="A219" i="1" s="1"/>
  <c r="A220" i="1" s="1"/>
  <c r="A221" i="1" s="1"/>
  <c r="A222" i="1" s="1"/>
  <c r="A223" i="1" s="1"/>
  <c r="A224" i="1" s="1"/>
  <c r="A225" i="1" s="1"/>
  <c r="A226" i="1" s="1"/>
  <c r="A227" i="1" s="1"/>
</calcChain>
</file>

<file path=xl/sharedStrings.xml><?xml version="1.0" encoding="utf-8"?>
<sst xmlns="http://schemas.openxmlformats.org/spreadsheetml/2006/main" count="353" uniqueCount="266">
  <si>
    <t>OBSERVACIONES</t>
  </si>
  <si>
    <t>¿Cuentan con una organización interna que corresponda a la capacidad, volumen y 
tipo de productos que almacenan?</t>
  </si>
  <si>
    <t>¿Cuentan con organigrama del establecimiento actualizado?</t>
  </si>
  <si>
    <t>¿El organigrama del establecimiento incluye el nombre del departamento o área?</t>
  </si>
  <si>
    <t>¿El organigrama del establecimiento incluye el nombre y profesión del responsable
 de cada departamento o área?</t>
  </si>
  <si>
    <t>¿Corresponde el giro con las funciones desempeñadas?</t>
  </si>
  <si>
    <t>En caso de existir dos o más razones sociales en el mismo predio o edificio, ¿estás están separadas mediante divisiones de piso a techo y cada una cuenta con su propio aviso de funcionamiento o Licencia Sanitaria, indicando su número interior de cada una?</t>
  </si>
  <si>
    <t>¿Cuenta con suplemento vigente de la FEUM Para establecimientos dedicados al suministro y venta de medicamentos y otros insumos para la salud?</t>
  </si>
  <si>
    <t>Valor</t>
  </si>
  <si>
    <t>¿El establecimiento está diseñado, construido y conservado de acuerdo a las operaciones que en él se efectúan?</t>
  </si>
  <si>
    <t>¿Cuentan con plano del establecimiento autorizado por el responsable sanitario?</t>
  </si>
  <si>
    <t>¿Están señaladas todas y cada una de las áreas que conforman el establecimiento?</t>
  </si>
  <si>
    <t>La superficie ¿es suficiente para el volumen de productos que manejan?</t>
  </si>
  <si>
    <t>¿Los flujos de personal y productos están identificados?</t>
  </si>
  <si>
    <t>¿Los flujos de personal y productos siguen un orden lógico que evite flujos cruzados?</t>
  </si>
  <si>
    <t>En caso de manejar productos auxiliares para la salud y productos cosméticos, ¿éstos se encuentran en áreas identificadas y separadas?</t>
  </si>
  <si>
    <t>La construcción del almacén ¿es adecuada de acuerdo al tipo de producto que acondicionan y almacenan?</t>
  </si>
  <si>
    <t>¿Las paredes, pisos y techos son lisos y de fácil limpieza?</t>
  </si>
  <si>
    <t>La instalación eléctrica ¿está oculta o entubada?</t>
  </si>
  <si>
    <t>¿Cuentan con iluminación natural y/o eléctrica suficiente?</t>
  </si>
  <si>
    <t>¿Cuentan con planta o servicio alternativo de energía eléctrica para mantener en 
funcionamiento sus equipos?</t>
  </si>
  <si>
    <t>¿Cuentan con PNO y programa de mantenimiento para instalaciones, mobiliario y equipos?</t>
  </si>
  <si>
    <t>¿El acceso a las áreas es controlado?</t>
  </si>
  <si>
    <t>¿Cuentan con área de recepción?</t>
  </si>
  <si>
    <t>¿Cuentan con área de almacenamiento?</t>
  </si>
  <si>
    <t>¿Cuentan con área de acondicionamiento secundario?</t>
  </si>
  <si>
    <t>¿Cuentan con área de embarque y empaque?</t>
  </si>
  <si>
    <t>¿Cuentan con área de devolución?</t>
  </si>
  <si>
    <t>¿Cuentan con área de rechazos?</t>
  </si>
  <si>
    <t>¿Cuentan con área de productos controlados como estupefacientes o psicotrópicos?</t>
  </si>
  <si>
    <t>¿Cuentan con área de productos caducados?</t>
  </si>
  <si>
    <t>¿Cuentan con área de refrigeración y/o congelación?</t>
  </si>
  <si>
    <t>¿Estas áreas están separadas e identificadas?</t>
  </si>
  <si>
    <t>El almacén que importa producto ¿cuenta con área de muestras de retención?</t>
  </si>
  <si>
    <t>¿Cuentan con área de vestidores?</t>
  </si>
  <si>
    <t>¿Los vestidores son acordes al número de trabajadores y de fácil acceso?</t>
  </si>
  <si>
    <t>¿Cuenta con servicios sanitarios independientes de las áreas de acondicionamiento y almacén?</t>
  </si>
  <si>
    <t>¿Los servicios sanitarios están separados (hombres-mujeres)?</t>
  </si>
  <si>
    <t>¿Los servicios sanitarios están identificados?</t>
  </si>
  <si>
    <t>¿Los servicios sanitarios cuentan con sistema de extracción de aire y/o ventilación natural?</t>
  </si>
  <si>
    <t>¿Los servicios sanitarios están provistos de agua potable?</t>
  </si>
  <si>
    <t>¿Los servicios sanitarios están provistos de lavabos?</t>
  </si>
  <si>
    <t>¿Los servicios sanitarios están provistos de dispensador de jabón líquido y sanitizante para manos?</t>
  </si>
  <si>
    <t>¿Los servicios sanitarios están provistos de toallas desechables o secador automático?</t>
  </si>
  <si>
    <t>¿Los servicios sanitarios están provistos de bote de basura con tapa?</t>
  </si>
  <si>
    <t>¿Los servicios sanitarios cuentas con el letrero alusivo al lavado de manos?</t>
  </si>
  <si>
    <t>¿Los servicios sanitarios están limpios y en condiciones higiénicas?</t>
  </si>
  <si>
    <t>¿Cuenta con área de comedor separada de las áreas de almacenamiento y acondicionamiento secundario?</t>
  </si>
  <si>
    <t>El drenaje del establecimiento, ¿Cuenta con dispositivo que prevenga contra flujo o contaminación, de no contar con drenaje público, la fosa séptica se encuentra fuera del local pero dentro del mismo predio?</t>
  </si>
  <si>
    <t>¿Cuenta con una relación de instrumentos y estos cuentan con certificados de calibración vigente?</t>
  </si>
  <si>
    <t>¿Cuenta con termómetro(s) calibrado(s) para el registro de temperatura?</t>
  </si>
  <si>
    <t>En caso de contar con cámara de refrigeración, ¿está se encuentra calificada?</t>
  </si>
  <si>
    <t>¿Cuenta con registros de temperatura de acuerdo a especificaciones del producto?</t>
  </si>
  <si>
    <t>¿La cámara de refrigeración es de uso exclusivo y adecuado al volumen de productos que maneja?</t>
  </si>
  <si>
    <t>¿Cuentan con un programa de mantenimiento para cámaras, refrigeradores y congeladores, según aplique?</t>
  </si>
  <si>
    <t>¿Las áreas cuentan ventilación adecuada?</t>
  </si>
  <si>
    <t>¿Cumple con las condiciones de temperatura y humedad relativa para la conservación de productos de acuerdo a las indicaciones del fabricante?</t>
  </si>
  <si>
    <t>¿Los productos almacenados se encuentran en buenas condiciones?</t>
  </si>
  <si>
    <t>¿Los productos almacenados se encuentran sin evidencia de deterioro?</t>
  </si>
  <si>
    <t>¿Los productos almacenados se encuentran protegidos de la luz solar?</t>
  </si>
  <si>
    <t>¿Los productos almacenados se encuentran protegidos del calor?</t>
  </si>
  <si>
    <t>¿Los productos almacenados se encuentran en tarimas las cuales deben ser de fácil limpieza?</t>
  </si>
  <si>
    <t>¿cuentan con anaqueles y/o racks?</t>
  </si>
  <si>
    <t>El mobiliario y estantería, ¿Son de material resistente a los agentes limpiadores y cuentan con una separación mínima de 20 cm del piso, paredes y del techo para facilitar limpieza?</t>
  </si>
  <si>
    <t>¿Cuentan con termohigrómetros para registrar los parámetros de la temperatura y humedad relativa?</t>
  </si>
  <si>
    <t>¿Cuenta con registros de temperatura y humedad relativa por lo menos 3 veces al día, de acuerdo a las leyendas de conservación autorizadas?</t>
  </si>
  <si>
    <t>El número de termohigrómetros, ¿es suficiente de acuerdo a la capacidad de almacenamiento?</t>
  </si>
  <si>
    <t>¿Existen estudios de mapeo de temperatura y humedad en áreas de almacenamiento, que garanticen la homogeneidad de estos parámetros para la conservación adecuada de los medicamentos?</t>
  </si>
  <si>
    <t>¿Las condiciones de higiene de las áreas son satisfactorias?</t>
  </si>
  <si>
    <t>En caso de existir insumos del Sector Salud ¿Presentan la documentación correspondiente que acredite su procedencia y distribución?</t>
  </si>
  <si>
    <t>En caso de existir insumos en presentación muestra médica o en original de obsequio ¿Presentan la documentación correspondiente que acredite su procedencia y distribución?</t>
  </si>
  <si>
    <t>¿Los almacenes que importan insumos para la salud presentan certificados de calidad expedidos por el fabricante?</t>
  </si>
  <si>
    <t>¿Cuenta con documento que acredite al almacén la representación legal del titular del registro de los medicamentos importados, debidamente legalizado en el país de origen o ante un notario público en México?</t>
  </si>
  <si>
    <t>Los documentos en idioma diferente al español, ¿están apostillados y traducidos por perito traductor?</t>
  </si>
  <si>
    <t>¿Cuenta con permiso de importación de los medicamentos importados emitido por la COFEPRIS?</t>
  </si>
  <si>
    <t>¿El expediente legal de cada medicamento que se importa cuenta con original o copia certificada del Registro Sanitario vigente?</t>
  </si>
  <si>
    <t>¿El expediente legal de cada medicamento que se importa cuenta con los proyectos de etiqueta e instructivos para envases primarios o secundarios actualizados conforme a la NOM-072-SSA1-2012 y autorizados por la COFEPRIS?</t>
  </si>
  <si>
    <t>¿El expediente legal de cada medicamento que se importa cuenta con las especificaciones y métodos analíticos para el producto terminado y los materiales de envase y empaque?</t>
  </si>
  <si>
    <t>Para medicamentos de importación el periodo de caducidad ¿está confirmado con estudios de estabilidad a largo plazo, de muestras conservadas y analizadas en México?</t>
  </si>
  <si>
    <t>¿Las excepciones están concertadas y evaluadas con COFEPRIS?</t>
  </si>
  <si>
    <t>¿Cuenta con área y equipo para realizar los estudios de estabilidad a largo plazo de los medicamentos importados o el contrato con un laboratorio auxiliar a la regulación sanitaria o un Tercero Autorizado?</t>
  </si>
  <si>
    <t>¿Cuenta con un laboratorio de control de calidad, que cumpla con las disposiciones aplicables o el contrato con un laboratorio auxiliar a la regulación sanitaria o un Tercero Autorizado, para el control de calidad de los medicamentos importados?</t>
  </si>
  <si>
    <t>¿Cuenta con documentación relativa al control de estupefacientes y psicotrópicos?</t>
  </si>
  <si>
    <t>¿La recepción, registro, almacenamiento, manejo y control de medicamentos estupefacientes o psicotrópicos son verificados por el Responsable Sanitario?</t>
  </si>
  <si>
    <t>Los libros de control de medicamentos estupefacientes y psicotrópicos están foliados, autorizados, actualizados, llenados correctamente con tinta indeleble y firmados por el Responsable Sanitario</t>
  </si>
  <si>
    <t>No existen tachaduras o enmendaduras en el texto original en los libros de control autorizados de medicamentos controlados?</t>
  </si>
  <si>
    <t>En el libro autorizado, el control y balance de los medicamentos es correcto?</t>
  </si>
  <si>
    <t>Cuenta con área de seguridad o gaveta con llave funcionando para el almacenamiento de medicamentos estupefacientes o psicotrópicos</t>
  </si>
  <si>
    <t>Los productos controlados cuentan con facturas legales de adquisición</t>
  </si>
  <si>
    <t>Las operaciones de acondicionamiento, ¿se realizan en un área específica, diseñada y localizada de forma tal que el flujo de personal, insumos y producto en proceso evite contaminación, confusión y mezcla de productos e insumos?</t>
  </si>
  <si>
    <t>¿Cuenta con áreas para el almacenamiento de los accesorios de los equipos de acondicionamiento secundario?</t>
  </si>
  <si>
    <t>Las áreas donde se realizan pruebas de inspección visual, ¿cuentan con los requerimientos de iluminación necesarios?</t>
  </si>
  <si>
    <t>¿Cuentan con áreas o gabinetes para guardar herramientas, sustancias o materiales requeridos para el mantenimiento de los equipos de acondicionamiento?</t>
  </si>
  <si>
    <t>¿Cuenta con área específica con condiciones de seguridad y almacenaje para los expedientes de acondicionamiento?</t>
  </si>
  <si>
    <t>¿El equipo de acondicionamiento fuera de uso definitivo se retira de las áreas?</t>
  </si>
  <si>
    <t>¿Cuenta con una relación de equipos para acondicionamiento secundario?</t>
  </si>
  <si>
    <t>¿Existen procedimientos escritos para realizar la recepción, identificación, almacenamiento, control y manejo de todos los insumos que se utilizan en el acondicionamiento secundario de los medicamentos?</t>
  </si>
  <si>
    <t>¿Las operaciones de acondicionamiento se realizan con los materiales especificados en la orden correspondiente?</t>
  </si>
  <si>
    <t>¿Las actividades de acondicionamiento se realizan de acuerdo a PNO?</t>
  </si>
  <si>
    <t>¿Estos documentos están a la vista del personal que realiza el proceso antes y durante el acondicionamiento?</t>
  </si>
  <si>
    <t>Durante el acondicionamiento, tanto la orden como el procedimiento, ¿cuentan con un número de lote específico para cada lote acondicionado e indican la fecha de caducidad del producto en particular?</t>
  </si>
  <si>
    <t>¿Se efectúa el despeje de línea antes de iniciar el acondicionamiento de un lote, dejando evidencia escrita de la misma?</t>
  </si>
  <si>
    <t>¿En cada línea o área sólo se acondiciona un lote y presentación de producto a la vez?</t>
  </si>
  <si>
    <t>¿Al finalizar las operaciones de acondicionamiento se calcula el rendimiento del proceso?</t>
  </si>
  <si>
    <t>¿Al término de las operaciones, se realiza conciliación de materiales?</t>
  </si>
  <si>
    <t>Durante todo el proceso de acondicionamiento, los materiales usados ¿se mantienen identificados bajo las condiciones necesarias para evitar mezclas, contaminación, confusiones y errores?</t>
  </si>
  <si>
    <t>¿Cuentan con procedimientos que describan las acciones para prevenir que existan mezclas o pérdida de identidad, cuando se interrumpa la operación de acondicionamiento?</t>
  </si>
  <si>
    <t>¿Cuentan con un PNO para asegurar el correcto manejo de los materiales a rotular/codificar, de los materiales impresos y de los obsoletos?</t>
  </si>
  <si>
    <t>Cuando la rotulación/codificación no se hace en línea, ¿cuenta con áreas específicas, que permitan prevenir confusiones, errores y mezclas; y en su caso se cuenta con condiciones de seguridad?</t>
  </si>
  <si>
    <t>¿Se tienen implementados los controles necesarios y suficientes para evitar confusiones, mezclas y errores cuando se utilizan materiales impresos sueltos?</t>
  </si>
  <si>
    <t>¿Se tienen implementados los controles necesarios y suficientes para evitar confusiones, mezclas y errores cuando se efectúe una sobreimpresión fuera de la línea de acondicionamiento?</t>
  </si>
  <si>
    <t>¿Se tienen implementados los controles necesarios y suficientes para evitar confusiones, mezclas y errores cuando se realizan operaciones de acondicionamiento secundario manuales?</t>
  </si>
  <si>
    <t>¿Se anexan muestras de los materiales impresos utilizados en el acondicionamiento al expediente de acondicionamiento del lote?</t>
  </si>
  <si>
    <t>¿Es inspeccionada y registrada, la rotulación/codificación de los materiales, por personal autorizado o mediante un sistema automatizado validado?</t>
  </si>
  <si>
    <t>¿Cuentan con procedimientos que describan las acciones para prevenir mezclas o pérdida de identidad cuando se interrumpa la operación de rotulación/codificación?</t>
  </si>
  <si>
    <t>¿Se destruyen los materiales impresos codificados/rotulados remanentes de un proceso?</t>
  </si>
  <si>
    <t>¿Cuenta con un sistema de control que permita la devolución de los materiales impresos no codificados/rotulados remanentes de un proceso y es autorizada por la Unidad de Calidad?</t>
  </si>
  <si>
    <t>¿Toda la documentación involucrada con las operaciones de acondicionamiento es turnada al área correspondiente, para que sea conservada durante los plazos previamente definidos?</t>
  </si>
  <si>
    <t>¿En casos de productos maquilados el maquilador entrega al titular del Registro Sanitario, la documentación original de las etapas maquiladas incluyendo los registros de los controles en proceso? ¿El maquilador conserva una copia de esta documentación por el tiempo especificado en esta Norma?</t>
  </si>
  <si>
    <t>¿Cuenta con los avisos de maquila de acondicionamiento para los insumos importados?</t>
  </si>
  <si>
    <t>El procedimiento de control de la distribución considera la forma y condiciones de transporte</t>
  </si>
  <si>
    <t>El procedimiento de control de la distribución considera las instrucciones de almacenamiento a lo largo de toda la cadena de distribución</t>
  </si>
  <si>
    <t>El procedimiento de control de la distribución considera que el cliente cuente con requisitos sanitarios (aviso de funcionamiento o licencia sanitaria) para la comercialización</t>
  </si>
  <si>
    <t>¿Se cubren las condiciones de temperatura y humedad relativa indicada en la etiqueta de los productos?</t>
  </si>
  <si>
    <t>¿El sistema de distribución de los medicamentos sigue la política de primeras entradas - primeras salidas o primeras caducidades primeras salidas?</t>
  </si>
  <si>
    <t>¿La identificación de los productos se realiza de acuerdo a PNO?</t>
  </si>
  <si>
    <t>¿Acreditan que el lote y la muestra durante el transporte se mantuvieron dentro de las condiciones adecuadas de temperatura y que el sistema contenedor-cierre, no se afectó durante la transportación?</t>
  </si>
  <si>
    <t>¿Cuentan con registro de distribución de cada lote que permita y facilite su retiro del mercado en caso necesario?</t>
  </si>
  <si>
    <t>¿Los registros de distribución para cada lote contienen el nombre del producto, presentación y número de lote?</t>
  </si>
  <si>
    <t>¿Los registros de distribución para cada lote contienen la cantidad total del lote por presentación?</t>
  </si>
  <si>
    <t>¿Los registros de distribución para cada lote contienen la identificación del cliente primario?</t>
  </si>
  <si>
    <t>¿Los registros de distribución para cada lote contienen la fecha de envío y recibo?</t>
  </si>
  <si>
    <t>¿Cuenta con la documentación probatoria de posesión legal que especifique las cantidades y lotes entregados, en todo proceso de compra/distribución/venta de medicamentos?</t>
  </si>
  <si>
    <t>¿El transporte es de uso exclusivo para medicamentos?</t>
  </si>
  <si>
    <t>¿El envase y empaque de los productos son de acuerdo a las especificaciones del fabricante?</t>
  </si>
  <si>
    <t>¿El transporte (vehículo) de los medicamentos que requieren refrigeración tiene instaladas cámaras de refrigeración o cuenta con hielera?</t>
  </si>
  <si>
    <t>¿El transporte (vehículo) de los medicamentos que requieren refrigeración tiene control gráfico de la temperatura?</t>
  </si>
  <si>
    <t>¿El transporte (vehículo) de los medicamentos que requieren refrigeración mantiene la temperatura entre 2 y 8°C?</t>
  </si>
  <si>
    <t>¿Los medios de transporte están construidos de materiales resistentes a la corrosión, impermeables, no tóxicos y de fácil limpieza?</t>
  </si>
  <si>
    <t>¿Los medios de transporte están limpios y en buen estado de uso y conservación?</t>
  </si>
  <si>
    <t>¿El equipo instalado permite asegurar la conservación de los productos e impedir la entrada y proliferación de plagas?</t>
  </si>
  <si>
    <t>Titulo o Punto a verificar</t>
  </si>
  <si>
    <t>Esquemas de armado de instrumental</t>
  </si>
  <si>
    <t>Catalogo con la descripcion, medidadas, codigos y ubicación del instrumental dentro del contenedor (por instrumental), fotografias, asociadas al codigo, para la identificacion presisa de cada intrumental. (ver ejemplo)</t>
  </si>
  <si>
    <t>Descripcion e identificacion completa por contenedor</t>
  </si>
  <si>
    <t>Imágenes de cada pieza por instrumental</t>
  </si>
  <si>
    <t>Documentos con la lista de todo el instrumental que contiene cada caja</t>
  </si>
  <si>
    <t>Instrumental limpio</t>
  </si>
  <si>
    <t>Instrumental en buen estado</t>
  </si>
  <si>
    <t>Instrumental completo</t>
  </si>
  <si>
    <t xml:space="preserve">Numero de lote o de serie legible </t>
  </si>
  <si>
    <t>Numero de codigo o catalogo legible</t>
  </si>
  <si>
    <t>Registro sanitario (coincide el documento otorgado por cofepris con el de su etiqueta o contraetiqueta)</t>
  </si>
  <si>
    <t>Etiqueta o contraetiqueta en empaque primario y secundario ( de acuerdo a lo indicado en la nom 241), nombre ,caducidad lote con letras o simbolos, direccion, denominacion distintiva y/o generica, fabricado en, distribuido por, etc.</t>
  </si>
  <si>
    <t>Especificaciones de almacenamiento (temperatura, humedad, cuidados especiales, etc).</t>
  </si>
  <si>
    <t>Transporte adecuado (exclusivo para medicamentos).</t>
  </si>
  <si>
    <t>Si procede Aviso de Responsable No. Entrada</t>
  </si>
  <si>
    <t>Los elementos de la construcción expuestos al exterior son resistentes al medio ambiente y a la fauna nociva.</t>
  </si>
  <si>
    <t>Las áreas de oficina, comedor, servicios sanitarios, distribución, almacenes, área de 
acondiciónamiento estas separadas e identificadas.</t>
  </si>
  <si>
    <t>Los almacenes cuentan con tarimas y/o anaqueles en buen estado.</t>
  </si>
  <si>
    <t xml:space="preserve">La ventilación es adecuada para evitar calor exesivo, condensación de vapor y polvo. </t>
  </si>
  <si>
    <t>Cuentan con refrigerador para uso exclisivo de los dispositivos medicos que lo ameritan.</t>
  </si>
  <si>
    <t>Presentan registros de temperatura de refrigeradores y/o cámaras de refrigeración.</t>
  </si>
  <si>
    <t>Los serviciós sanitarios son suficinetes e independientes de las árteas de almacén.</t>
  </si>
  <si>
    <t>Los baños cuentan con agua corriente, lavabos, jabón, toallas o secamanos, bote de basura con tapa.</t>
  </si>
  <si>
    <t>Presenta control del acondiciónamiento de acuerdo al proceso que se realice.</t>
  </si>
  <si>
    <t>Cuentan con área de registros para servicios de reparación y/o mantenimiento de equipo medico.</t>
  </si>
  <si>
    <t>Lo productos que ameritan presentan registro sanitario o solicitud del mismo, anexar lista.</t>
  </si>
  <si>
    <t>Conservan en orden los documentos de registro (oficio registro, marbetes aprobados, modificación a condiciónes de registro).</t>
  </si>
  <si>
    <t>Por revision al asar de los productos los marbetes corresponden con los autorizados por la secretaria de salud para los mismos</t>
  </si>
  <si>
    <t>Manual de limpieza para área.</t>
  </si>
  <si>
    <t>Manual de procedimientos de destino final de productos caducos, deteriorados y/o rechazados.</t>
  </si>
  <si>
    <t>manual de procedimientos de operación de almacénes.</t>
  </si>
  <si>
    <t>Manual de procedimientos para el servicio de reparación y mantenimiento.</t>
  </si>
  <si>
    <t>Evidencia documentada de capacitación del personal para realizar actividades.</t>
  </si>
  <si>
    <t>Utiliza vestimenta adecuada y labora en condiciónes igienicas.</t>
  </si>
  <si>
    <t>Utiliza equipo necesario de protección según sus actividades.</t>
  </si>
  <si>
    <t>Cuenta con laboratorio de control de calidad.</t>
  </si>
  <si>
    <t>Presenta análisis de control de laboratorio auxiliar.</t>
  </si>
  <si>
    <t>El area de envasado cuenta con extractor.</t>
  </si>
  <si>
    <t>El área de envasado cuenta con máquina llenadora, si procede con motor antiexplosivo</t>
  </si>
  <si>
    <t>Cuenta con filtros para evitar particulas en suspensión.</t>
  </si>
  <si>
    <t>Los tranques de acondiciónamiento están devidamente aterrizados.</t>
  </si>
  <si>
    <t>Extintores, lámparas antiexplosivas y enchufes antiestáticos y de seguridad.</t>
  </si>
  <si>
    <t>No existen sustancias tóxicas ni alcohol metilico.</t>
  </si>
  <si>
    <t>Cuentan con leyendas de precaución.</t>
  </si>
  <si>
    <t>Manulaes de control de calidad y seguridad.</t>
  </si>
  <si>
    <t>CALIFICACION:</t>
  </si>
  <si>
    <t>Cantidad de puntos obtenidos</t>
  </si>
  <si>
    <t>Puntos</t>
  </si>
  <si>
    <t>Cantidad de puntos evaluados como "0"</t>
  </si>
  <si>
    <t>Cantidad de puntos evaluados como "1"</t>
  </si>
  <si>
    <t>Cantidad de puntos evaluados como "2"</t>
  </si>
  <si>
    <t>Evaluación final</t>
  </si>
  <si>
    <t>Se encuentran independientes de casa habitación.</t>
  </si>
  <si>
    <t xml:space="preserve">El establecimiento se observa aseado, ordenado y en buen estado de mantenimiento y conservación </t>
  </si>
  <si>
    <t>Loa acabados de paredes, pisos y techos dentro de las áreas de operación y almacenamiento cumplen requisitos de textura, facilidad de limpieza e impermeabilidad.</t>
  </si>
  <si>
    <t>Loa almacenes garantizan la conservación y el manejo adecuado de insumos (áreas de cuarentena, aprobado y rechazo).</t>
  </si>
  <si>
    <t>La iluminación natural y/o artificial es suficiente y adecuada a la naturaleza del trabajo y las instalaciónes no presentan riesgo.</t>
  </si>
  <si>
    <t xml:space="preserve">Se cumple con los criterios de buenas prácticas de higiene para prevención y control de fauna nociva. </t>
  </si>
  <si>
    <t>Si el proceso o el área lo requiere, se cuenta con instrumentos y registros de temperatura y humedad relativa.</t>
  </si>
  <si>
    <t>Los serviciós sanitarios estan limpios y cuentan con ventilación natural o extracción de aire.</t>
  </si>
  <si>
    <t xml:space="preserve">El establecimiento cuenta con una libreta de control y/o sistema automatizado electrónico y registros correspondientes del equipo medico usado importado. </t>
  </si>
  <si>
    <t>Incluye nombre producto, No. Lote, fecha en que se inicia y termina el proceso, cantidad de cada uno de los materiales de acondiciónamiento y su numeo de analisis.</t>
  </si>
  <si>
    <t xml:space="preserve">1. INSTACIÓNES FISICAS </t>
  </si>
  <si>
    <t>4. EXPEDIENTES DE REGISTRO SANITARIO</t>
  </si>
  <si>
    <t xml:space="preserve">3. ORDEN DE ACONDIIÓNAMIENTO </t>
  </si>
  <si>
    <t>2. INSTALACIÓNES SANITARIAS</t>
  </si>
  <si>
    <t xml:space="preserve">5. MANUALES </t>
  </si>
  <si>
    <t>6. PERSONAL</t>
  </si>
  <si>
    <t>7. APRENDICE NORMATIVO PARA ALMACÉN DE ACONDICIONAMIENTO</t>
  </si>
  <si>
    <t>9. INSTRUMENTALES</t>
  </si>
  <si>
    <t>10. DISEÑO Y CONSTRUCCIÓN</t>
  </si>
  <si>
    <t>8. IMPLANTES</t>
  </si>
  <si>
    <t>N/A</t>
  </si>
  <si>
    <t>Registro de ausencia de matenol por cada lote envasado.</t>
  </si>
  <si>
    <t>Certificados de calidad (de origen, de gobierno extranjero o de conformidad firmado por su responsable sanitario).</t>
  </si>
  <si>
    <t xml:space="preserve">Aun no aplica, en proceso </t>
  </si>
  <si>
    <t>En caso de manejar dispositivos médicos, ¿éstos se encuentran en áreas identificadas y separadas?</t>
  </si>
  <si>
    <t>¿Cuenta con área específica para el acondicionamiento de medicamentos importados semiterminados de acuerdo con la NOM-059-SSA1-2013 y demás disposiciones aplicables o el contrato con un almacén de acondicionamiento autorizado por la COFEPRIS, debiendo presentar aviso de maquila por medicamento?</t>
  </si>
  <si>
    <t>¿Los almacenes que importan insumos para la salud presentan Certificado de BPF vigente del fabricante, emitido por la autoridad sanitaria correspondiente del país de origen o COFEPRIS?</t>
  </si>
  <si>
    <t>Cantidad de puntos evaluados "Totales"</t>
  </si>
  <si>
    <t>11. CONSTRUCCIÒN</t>
  </si>
  <si>
    <t>12. CONDICIONES DE ALMACENAMIENTO</t>
  </si>
  <si>
    <t>13. INSUMOS DE IMPORTACIÓN</t>
  </si>
  <si>
    <t>14. PRODUCTOS CONTROLADOS. (ESTUPEFACIENTES Y/O PSICOTRÓPICOS)</t>
  </si>
  <si>
    <t>15. CONTROL DEL ACONDICIONAMIENTO SECUNDARIO</t>
  </si>
  <si>
    <t>16. CONTROL DE LA DISTRIBUCIÓN</t>
  </si>
  <si>
    <t xml:space="preserve">NA   </t>
  </si>
  <si>
    <t>No aplicable</t>
  </si>
  <si>
    <t>Cumple parcialmente</t>
  </si>
  <si>
    <t>Cumple plenamente</t>
  </si>
  <si>
    <t>TOTAL DE PUNTOS OBTENIDOS</t>
  </si>
  <si>
    <t>(</t>
  </si>
  <si>
    <t>)</t>
  </si>
  <si>
    <t xml:space="preserve">SISTEMA DE CALIDAD DEL PROVEEDOR = </t>
  </si>
  <si>
    <t>------------------------------------------------------</t>
  </si>
  <si>
    <t>X</t>
  </si>
  <si>
    <t xml:space="preserve">100 = </t>
  </si>
  <si>
    <t>TOTAL DE PUNTOS POSIBLES</t>
  </si>
  <si>
    <t>EXCELENTE</t>
  </si>
  <si>
    <t>96     -      100</t>
  </si>
  <si>
    <t>CANTIDAD DE PREGUNTAS APLICABLES</t>
  </si>
  <si>
    <t>ACEPTABLE</t>
  </si>
  <si>
    <t>60     -      95,9</t>
  </si>
  <si>
    <t>DEFICIENTE</t>
  </si>
  <si>
    <t xml:space="preserve"> 0      -      59,9</t>
  </si>
  <si>
    <t>CALIFICACION</t>
  </si>
  <si>
    <t>No cumple</t>
  </si>
  <si>
    <t>CONFIABLE</t>
  </si>
  <si>
    <t>APROBADO</t>
  </si>
  <si>
    <t>CONDICIONADO</t>
  </si>
  <si>
    <t>NO CONFIABLE</t>
  </si>
  <si>
    <t>70     -      89</t>
  </si>
  <si>
    <t>50     -     69</t>
  </si>
  <si>
    <t xml:space="preserve"> 0      -     49</t>
  </si>
  <si>
    <t>90     -     100</t>
  </si>
  <si>
    <t xml:space="preserve">Fecha:   </t>
  </si>
  <si>
    <t>Proveedor:_________________________________________________</t>
  </si>
  <si>
    <t xml:space="preserve">N° Auditoria: _01___________                                                                                                                                                            </t>
  </si>
  <si>
    <r>
      <t xml:space="preserve">Auditoria: </t>
    </r>
    <r>
      <rPr>
        <sz val="10"/>
        <rFont val="Arial"/>
        <family val="2"/>
      </rPr>
      <t xml:space="preserve">Inicial </t>
    </r>
    <r>
      <rPr>
        <b/>
        <sz val="10"/>
        <rFont val="Arial"/>
        <family val="2"/>
      </rPr>
      <t xml:space="preserve">_________         </t>
    </r>
    <r>
      <rPr>
        <sz val="10"/>
        <rFont val="Arial"/>
        <family val="2"/>
      </rPr>
      <t xml:space="preserve">Seguimiento </t>
    </r>
    <r>
      <rPr>
        <b/>
        <sz val="10"/>
        <rFont val="Arial"/>
        <family val="2"/>
      </rPr>
      <t>________</t>
    </r>
  </si>
  <si>
    <r>
      <t xml:space="preserve">Tipo de auditoria: </t>
    </r>
    <r>
      <rPr>
        <sz val="10"/>
        <rFont val="Arial"/>
        <family val="2"/>
      </rPr>
      <t xml:space="preserve">Documental   </t>
    </r>
    <r>
      <rPr>
        <b/>
        <sz val="10"/>
        <rFont val="Arial"/>
        <family val="2"/>
      </rPr>
      <t xml:space="preserve">_______      </t>
    </r>
    <r>
      <rPr>
        <sz val="10"/>
        <rFont val="Arial"/>
        <family val="2"/>
      </rPr>
      <t xml:space="preserve">Instalaciones   </t>
    </r>
    <r>
      <rPr>
        <b/>
        <sz val="10"/>
        <rFont val="Arial"/>
        <family val="2"/>
      </rPr>
      <t xml:space="preserve">________       </t>
    </r>
    <r>
      <rPr>
        <sz val="10"/>
        <rFont val="Arial"/>
        <family val="2"/>
      </rPr>
      <t xml:space="preserve">Virtual  </t>
    </r>
    <r>
      <rPr>
        <b/>
        <sz val="10"/>
        <rFont val="Arial"/>
        <family val="2"/>
      </rPr>
      <t xml:space="preserve">_________     </t>
    </r>
    <r>
      <rPr>
        <sz val="10"/>
        <rFont val="Arial"/>
        <family val="2"/>
      </rPr>
      <t>Procesos</t>
    </r>
    <r>
      <rPr>
        <b/>
        <sz val="10"/>
        <rFont val="Arial"/>
        <family val="2"/>
      </rPr>
      <t>_______</t>
    </r>
  </si>
  <si>
    <t>GAN-FOR-SGC-11-11</t>
  </si>
  <si>
    <r>
      <t xml:space="preserve">Tipo de proveedor:   </t>
    </r>
    <r>
      <rPr>
        <sz val="10"/>
        <rFont val="Arial"/>
        <family val="2"/>
      </rPr>
      <t>Comercializador</t>
    </r>
    <r>
      <rPr>
        <b/>
        <sz val="10"/>
        <rFont val="Arial"/>
        <family val="2"/>
      </rPr>
      <t xml:space="preserve">________    </t>
    </r>
    <r>
      <rPr>
        <sz val="10"/>
        <rFont val="Arial"/>
        <family val="2"/>
      </rPr>
      <t>Almacen</t>
    </r>
    <r>
      <rPr>
        <b/>
        <sz val="10"/>
        <rFont val="Arial"/>
        <family val="2"/>
      </rPr>
      <t xml:space="preserve">  ________     </t>
    </r>
    <r>
      <rPr>
        <sz val="10"/>
        <rFont val="Arial"/>
        <family val="2"/>
      </rPr>
      <t>Distribuidor</t>
    </r>
    <r>
      <rPr>
        <b/>
        <sz val="10"/>
        <rFont val="Arial"/>
        <family val="2"/>
      </rPr>
      <t xml:space="preserve">________    </t>
    </r>
    <r>
      <rPr>
        <sz val="10"/>
        <rFont val="Arial"/>
        <family val="2"/>
      </rPr>
      <t>Otro</t>
    </r>
    <r>
      <rPr>
        <b/>
        <sz val="10"/>
        <rFont val="Arial"/>
        <family val="2"/>
      </rPr>
      <t>_______</t>
    </r>
  </si>
  <si>
    <t>CÉDULA DE EVALUACIÓN PARA ALMACENES</t>
  </si>
  <si>
    <t xml:space="preserve">El rótulo de identificación del establecimiento cuenta con nombre completo
 de razón social y giros. Datos de Responsable si Procede </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</si>
</sst>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b/>
      <sz val="11"/>
      <color theme="1"/>
      <name val="Calibri"/>
      <family val="2"/>
      <scheme val="minor"/>
    </font>
    <font>
      <sz val="11"/>
      <color theme="1"/>
      <name val="Calibri"/>
      <family val="2"/>
      <scheme val="minor"/>
    </font>
    <font>
      <b/>
      <sz val="10"/>
      <color theme="1"/>
      <name val="Arial"/>
      <family val="2"/>
    </font>
    <font>
      <sz val="12"/>
      <name val="Helv"/>
    </font>
    <font>
      <sz val="12"/>
      <name val="Arial"/>
      <family val="2"/>
    </font>
    <font>
      <b/>
      <sz val="12"/>
      <name val="Helv"/>
    </font>
    <font>
      <b/>
      <sz val="10"/>
      <name val="Helv"/>
    </font>
    <font>
      <sz val="14"/>
      <name val="Arial"/>
      <family val="2"/>
    </font>
    <font>
      <b/>
      <sz val="9"/>
      <name val="Helv"/>
    </font>
    <font>
      <b/>
      <sz val="14"/>
      <name val="Helv"/>
    </font>
    <font>
      <b/>
      <sz val="12"/>
      <name val="Arial"/>
      <family val="2"/>
    </font>
    <font>
      <b/>
      <sz val="10"/>
      <name val="Arial"/>
      <family val="2"/>
    </font>
    <font>
      <sz val="8"/>
      <name val="Arial"/>
      <family val="2"/>
    </font>
    <font>
      <b/>
      <sz val="8"/>
      <name val="Arial"/>
      <family val="2"/>
    </font>
    <font>
      <sz val="10"/>
      <name val="Arial"/>
      <family val="2"/>
    </font>
  </fonts>
  <fills count="4">
    <fill>
      <patternFill patternType="none"/>
    </fill>
    <fill>
      <patternFill patternType="gray125"/>
    </fill>
    <fill>
      <patternFill patternType="solid">
        <fgColor theme="0" tint="-0.249977111117893"/>
        <bgColor indexed="64"/>
      </patternFill>
    </fill>
    <fill>
      <patternFill patternType="solid">
        <fgColor indexed="22"/>
        <bgColor indexed="64"/>
      </patternFill>
    </fill>
  </fills>
  <borders count="21">
    <border>
      <left/>
      <right/>
      <top/>
      <bottom/>
      <diagonal/>
    </border>
    <border>
      <left style="thin">
        <color auto="1"/>
      </left>
      <right style="thin">
        <color auto="1"/>
      </right>
      <top style="thin">
        <color auto="1"/>
      </top>
      <bottom style="thin">
        <color auto="1"/>
      </bottom>
      <diagonal/>
    </border>
    <border>
      <left style="double">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double">
        <color auto="1"/>
      </left>
      <right style="double">
        <color auto="1"/>
      </right>
      <top style="thin">
        <color auto="1"/>
      </top>
      <bottom style="thin">
        <color indexed="64"/>
      </bottom>
      <diagonal/>
    </border>
    <border>
      <left style="medium">
        <color indexed="64"/>
      </left>
      <right style="medium">
        <color indexed="64"/>
      </right>
      <top style="medium">
        <color indexed="64"/>
      </top>
      <bottom style="medium">
        <color indexed="64"/>
      </bottom>
      <diagonal/>
    </border>
    <border>
      <left style="double">
        <color auto="1"/>
      </left>
      <right style="thin">
        <color auto="1"/>
      </right>
      <top/>
      <bottom style="thin">
        <color auto="1"/>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s>
  <cellStyleXfs count="3">
    <xf numFmtId="0" fontId="0" fillId="0" borderId="0"/>
    <xf numFmtId="9" fontId="2" fillId="0" borderId="0" applyFont="0" applyFill="0" applyBorder="0" applyAlignment="0" applyProtection="0"/>
    <xf numFmtId="0" fontId="4" fillId="0" borderId="0"/>
  </cellStyleXfs>
  <cellXfs count="86">
    <xf numFmtId="0" fontId="0" fillId="0" borderId="0" xfId="0"/>
    <xf numFmtId="0" fontId="0" fillId="0" borderId="3" xfId="0" applyBorder="1" applyAlignment="1">
      <alignment horizontal="left" vertical="center" wrapText="1"/>
    </xf>
    <xf numFmtId="0" fontId="0" fillId="0" borderId="0" xfId="0" applyAlignment="1">
      <alignment horizontal="left"/>
    </xf>
    <xf numFmtId="0" fontId="0" fillId="0" borderId="0" xfId="0" applyAlignment="1">
      <alignment horizontal="center"/>
    </xf>
    <xf numFmtId="0" fontId="1" fillId="0" borderId="0" xfId="0" applyFont="1" applyAlignment="1">
      <alignment horizont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right"/>
    </xf>
    <xf numFmtId="0" fontId="0" fillId="0" borderId="0" xfId="0" applyAlignment="1">
      <alignment horizontal="center" wrapText="1"/>
    </xf>
    <xf numFmtId="0" fontId="0" fillId="0" borderId="4" xfId="0" applyBorder="1" applyAlignment="1">
      <alignment horizontal="center" wrapText="1"/>
    </xf>
    <xf numFmtId="10" fontId="1" fillId="0" borderId="0" xfId="1" applyNumberFormat="1" applyFont="1" applyAlignment="1">
      <alignment horizontal="center" wrapText="1"/>
    </xf>
    <xf numFmtId="0" fontId="1" fillId="2" borderId="2" xfId="0" applyFont="1" applyFill="1" applyBorder="1" applyAlignment="1">
      <alignment wrapText="1"/>
    </xf>
    <xf numFmtId="0" fontId="1" fillId="0" borderId="2" xfId="0" applyFont="1" applyFill="1" applyBorder="1" applyAlignment="1">
      <alignment wrapText="1"/>
    </xf>
    <xf numFmtId="0" fontId="1" fillId="0" borderId="2" xfId="0" applyFont="1" applyFill="1" applyBorder="1" applyAlignment="1">
      <alignment horizontal="center" vertical="center"/>
    </xf>
    <xf numFmtId="0" fontId="0" fillId="0" borderId="3" xfId="0" applyBorder="1" applyAlignment="1">
      <alignment horizontal="left" wrapText="1"/>
    </xf>
    <xf numFmtId="0" fontId="1" fillId="2" borderId="2" xfId="0" applyFont="1" applyFill="1" applyBorder="1" applyAlignment="1">
      <alignment horizontal="left"/>
    </xf>
    <xf numFmtId="0" fontId="0" fillId="0" borderId="5" xfId="0" applyBorder="1" applyAlignment="1">
      <alignment horizontal="left"/>
    </xf>
    <xf numFmtId="0" fontId="1" fillId="2" borderId="3" xfId="0" applyFont="1" applyFill="1" applyBorder="1" applyAlignment="1">
      <alignment horizontal="left"/>
    </xf>
    <xf numFmtId="0" fontId="0" fillId="0" borderId="3" xfId="0" applyBorder="1" applyAlignment="1">
      <alignment horizontal="left"/>
    </xf>
    <xf numFmtId="0" fontId="0" fillId="0" borderId="1" xfId="0" applyBorder="1" applyAlignment="1">
      <alignment horizontal="center" vertical="center"/>
    </xf>
    <xf numFmtId="0" fontId="1" fillId="2" borderId="2" xfId="0" applyFont="1" applyFill="1" applyBorder="1" applyAlignment="1">
      <alignment horizontal="center" vertical="center"/>
    </xf>
    <xf numFmtId="0" fontId="0" fillId="0" borderId="0" xfId="0" applyAlignment="1">
      <alignment vertical="center"/>
    </xf>
    <xf numFmtId="0" fontId="1" fillId="2" borderId="8" xfId="0" applyFont="1" applyFill="1" applyBorder="1" applyAlignment="1">
      <alignment horizontal="left"/>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xf>
    <xf numFmtId="0" fontId="1" fillId="2" borderId="8" xfId="0" applyFont="1" applyFill="1" applyBorder="1" applyAlignment="1">
      <alignment wrapText="1"/>
    </xf>
    <xf numFmtId="0" fontId="1" fillId="2" borderId="9" xfId="0" applyFont="1" applyFill="1" applyBorder="1" applyAlignment="1">
      <alignment horizontal="center" vertical="center" wrapText="1"/>
    </xf>
    <xf numFmtId="0" fontId="0" fillId="0" borderId="2" xfId="0" applyFont="1" applyFill="1" applyBorder="1" applyAlignment="1">
      <alignment horizontal="left"/>
    </xf>
    <xf numFmtId="0" fontId="0" fillId="0" borderId="2" xfId="0" applyFont="1" applyFill="1" applyBorder="1" applyAlignment="1">
      <alignment horizontal="center" vertical="center"/>
    </xf>
    <xf numFmtId="0" fontId="0" fillId="0" borderId="2" xfId="0" applyFont="1" applyFill="1" applyBorder="1" applyAlignment="1">
      <alignment wrapText="1"/>
    </xf>
    <xf numFmtId="0" fontId="1" fillId="2" borderId="3" xfId="0" applyFont="1" applyFill="1" applyBorder="1" applyAlignment="1">
      <alignment horizontal="left" vertical="center" wrapText="1"/>
    </xf>
    <xf numFmtId="0" fontId="1" fillId="2" borderId="6" xfId="0" applyFont="1" applyFill="1" applyBorder="1" applyAlignment="1">
      <alignment horizontal="left" vertical="center" wrapText="1"/>
    </xf>
    <xf numFmtId="0" fontId="4" fillId="0" borderId="0" xfId="2" applyBorder="1"/>
    <xf numFmtId="0" fontId="5" fillId="0" borderId="0" xfId="2" applyFont="1" applyFill="1" applyBorder="1"/>
    <xf numFmtId="0" fontId="4" fillId="0" borderId="0" xfId="2" applyFont="1" applyBorder="1"/>
    <xf numFmtId="0" fontId="6" fillId="0" borderId="0" xfId="2" applyFont="1" applyBorder="1"/>
    <xf numFmtId="0" fontId="0" fillId="0" borderId="0" xfId="0" applyBorder="1"/>
    <xf numFmtId="0" fontId="7" fillId="0" borderId="0" xfId="2" quotePrefix="1" applyFont="1" applyBorder="1" applyAlignment="1"/>
    <xf numFmtId="0" fontId="8" fillId="0" borderId="0" xfId="2" applyFont="1" applyFill="1" applyBorder="1"/>
    <xf numFmtId="0" fontId="8" fillId="0" borderId="0" xfId="2" applyFont="1" applyFill="1" applyBorder="1" applyAlignment="1" applyProtection="1">
      <alignment horizontal="left"/>
    </xf>
    <xf numFmtId="0" fontId="6" fillId="0" borderId="0" xfId="2" applyFont="1" applyBorder="1" applyAlignment="1"/>
    <xf numFmtId="0" fontId="9" fillId="0" borderId="0" xfId="2" applyFont="1" applyBorder="1" applyProtection="1">
      <protection locked="0"/>
    </xf>
    <xf numFmtId="0" fontId="6" fillId="0" borderId="0" xfId="2" quotePrefix="1" applyFont="1" applyBorder="1" applyAlignment="1">
      <alignment horizontal="left"/>
    </xf>
    <xf numFmtId="0" fontId="9" fillId="0" borderId="0" xfId="2" quotePrefix="1" applyFont="1" applyBorder="1" applyAlignment="1">
      <alignment horizontal="left"/>
    </xf>
    <xf numFmtId="0" fontId="9" fillId="0" borderId="0" xfId="2" applyFont="1" applyBorder="1" applyAlignment="1">
      <alignment horizontal="center"/>
    </xf>
    <xf numFmtId="0" fontId="11" fillId="0" borderId="0" xfId="2" applyFont="1" applyBorder="1"/>
    <xf numFmtId="0" fontId="12" fillId="0" borderId="0" xfId="2" applyFont="1" applyBorder="1"/>
    <xf numFmtId="0" fontId="11" fillId="3" borderId="18" xfId="2" applyFont="1" applyFill="1" applyBorder="1"/>
    <xf numFmtId="0" fontId="11" fillId="3" borderId="18" xfId="2" quotePrefix="1" applyFont="1" applyFill="1" applyBorder="1" applyAlignment="1">
      <alignment horizontal="left"/>
    </xf>
    <xf numFmtId="0" fontId="11" fillId="0" borderId="0" xfId="2" applyFont="1" applyFill="1" applyBorder="1"/>
    <xf numFmtId="0" fontId="9" fillId="0" borderId="0" xfId="2" applyFont="1" applyBorder="1" applyAlignment="1"/>
    <xf numFmtId="0" fontId="11" fillId="0" borderId="0" xfId="2" quotePrefix="1" applyFont="1" applyBorder="1" applyAlignment="1">
      <alignment horizontal="left"/>
    </xf>
    <xf numFmtId="0" fontId="11" fillId="0" borderId="15" xfId="2" applyFont="1" applyBorder="1"/>
    <xf numFmtId="0" fontId="11" fillId="0" borderId="15" xfId="2" quotePrefix="1" applyFont="1" applyBorder="1" applyAlignment="1">
      <alignment horizontal="left"/>
    </xf>
    <xf numFmtId="0" fontId="7" fillId="0" borderId="0" xfId="2" applyFont="1" applyBorder="1" applyAlignment="1"/>
    <xf numFmtId="0" fontId="6" fillId="0" borderId="0" xfId="2" quotePrefix="1" applyFont="1" applyBorder="1" applyAlignment="1"/>
    <xf numFmtId="0" fontId="6" fillId="0" borderId="0" xfId="2" applyFont="1" applyBorder="1" applyAlignment="1">
      <alignment horizontal="center"/>
    </xf>
    <xf numFmtId="0" fontId="6" fillId="0" borderId="0" xfId="2" quotePrefix="1" applyFont="1" applyBorder="1" applyAlignment="1">
      <alignment horizontal="center"/>
    </xf>
    <xf numFmtId="0" fontId="6" fillId="0" borderId="0" xfId="2" applyFont="1" applyBorder="1" applyAlignment="1">
      <alignment horizontal="right"/>
    </xf>
    <xf numFmtId="0" fontId="6" fillId="0" borderId="0" xfId="2" applyFont="1" applyBorder="1" applyAlignment="1">
      <alignment horizontal="center" vertical="center"/>
    </xf>
    <xf numFmtId="0" fontId="11" fillId="3" borderId="19" xfId="2" quotePrefix="1" applyFont="1" applyFill="1" applyBorder="1" applyAlignment="1">
      <alignment horizontal="left"/>
    </xf>
    <xf numFmtId="0" fontId="11" fillId="0" borderId="13" xfId="2" quotePrefix="1" applyFont="1" applyBorder="1" applyAlignment="1">
      <alignment horizontal="left"/>
    </xf>
    <xf numFmtId="0" fontId="11" fillId="0" borderId="16" xfId="2" quotePrefix="1" applyFont="1" applyBorder="1" applyAlignment="1">
      <alignment horizontal="left"/>
    </xf>
    <xf numFmtId="0" fontId="11" fillId="0" borderId="0" xfId="2" applyFont="1" applyFill="1" applyBorder="1" applyAlignment="1" applyProtection="1">
      <alignment horizontal="right"/>
    </xf>
    <xf numFmtId="0" fontId="11" fillId="3" borderId="17" xfId="2" applyFont="1" applyFill="1" applyBorder="1" applyAlignment="1">
      <alignment horizontal="center"/>
    </xf>
    <xf numFmtId="0" fontId="11" fillId="0" borderId="12" xfId="2" applyFont="1" applyBorder="1" applyAlignment="1">
      <alignment horizontal="center"/>
    </xf>
    <xf numFmtId="0" fontId="11" fillId="0" borderId="14" xfId="2" applyFont="1" applyBorder="1" applyAlignment="1">
      <alignment horizontal="center"/>
    </xf>
    <xf numFmtId="0" fontId="3" fillId="0" borderId="0" xfId="0" applyFont="1" applyFill="1" applyBorder="1" applyAlignment="1">
      <alignment horizontal="center" vertical="center" wrapText="1"/>
    </xf>
    <xf numFmtId="0" fontId="1" fillId="0" borderId="0" xfId="0" applyFont="1" applyAlignment="1">
      <alignment horizontal="center" vertical="center" wrapText="1"/>
    </xf>
    <xf numFmtId="0" fontId="13" fillId="0" borderId="0" xfId="0" applyFont="1" applyAlignment="1">
      <alignment horizontal="right"/>
    </xf>
    <xf numFmtId="0" fontId="13" fillId="0" borderId="0" xfId="0" applyFont="1"/>
    <xf numFmtId="0" fontId="14" fillId="0" borderId="0" xfId="0" applyFont="1" applyAlignment="1">
      <alignment horizontal="left"/>
    </xf>
    <xf numFmtId="0" fontId="12" fillId="0" borderId="0" xfId="0" applyFont="1" applyAlignment="1">
      <alignment vertical="center"/>
    </xf>
    <xf numFmtId="0" fontId="11" fillId="0" borderId="0" xfId="0" applyFont="1" applyAlignment="1">
      <alignment vertical="center"/>
    </xf>
    <xf numFmtId="0" fontId="15" fillId="0" borderId="0" xfId="0" applyFont="1" applyAlignment="1">
      <alignment horizontal="center"/>
    </xf>
    <xf numFmtId="0" fontId="6" fillId="3" borderId="9" xfId="2" applyFont="1" applyFill="1" applyBorder="1" applyAlignment="1">
      <alignment horizontal="center"/>
    </xf>
    <xf numFmtId="0" fontId="6" fillId="3" borderId="20" xfId="2" applyFont="1" applyFill="1" applyBorder="1" applyAlignment="1">
      <alignment horizontal="center"/>
    </xf>
    <xf numFmtId="0" fontId="9" fillId="0" borderId="0" xfId="2" applyFont="1" applyBorder="1" applyAlignment="1">
      <alignment horizontal="left" vertical="center"/>
    </xf>
    <xf numFmtId="1" fontId="10" fillId="3" borderId="10" xfId="2" applyNumberFormat="1" applyFont="1" applyFill="1" applyBorder="1" applyAlignment="1">
      <alignment horizontal="center" vertical="center"/>
    </xf>
    <xf numFmtId="1" fontId="10" fillId="3" borderId="11" xfId="2" applyNumberFormat="1" applyFont="1" applyFill="1" applyBorder="1" applyAlignment="1">
      <alignment horizontal="center" vertical="center"/>
    </xf>
    <xf numFmtId="1" fontId="10" fillId="3" borderId="12" xfId="2" applyNumberFormat="1" applyFont="1" applyFill="1" applyBorder="1" applyAlignment="1">
      <alignment horizontal="center" vertical="center"/>
    </xf>
    <xf numFmtId="1" fontId="10" fillId="3" borderId="13" xfId="2" applyNumberFormat="1" applyFont="1" applyFill="1" applyBorder="1" applyAlignment="1">
      <alignment horizontal="center" vertical="center"/>
    </xf>
    <xf numFmtId="1" fontId="10" fillId="3" borderId="14" xfId="2" applyNumberFormat="1" applyFont="1" applyFill="1" applyBorder="1" applyAlignment="1">
      <alignment horizontal="center" vertical="center"/>
    </xf>
    <xf numFmtId="1" fontId="10" fillId="3" borderId="16" xfId="2" applyNumberFormat="1" applyFont="1" applyFill="1" applyBorder="1" applyAlignment="1">
      <alignment horizontal="center" vertical="center"/>
    </xf>
    <xf numFmtId="0" fontId="1" fillId="0" borderId="0" xfId="0" applyFont="1" applyAlignment="1">
      <alignment horizontal="center" wrapText="1"/>
    </xf>
    <xf numFmtId="0" fontId="11" fillId="0" borderId="0" xfId="0" applyFont="1" applyAlignment="1">
      <alignment horizontal="center" vertical="center"/>
    </xf>
  </cellXfs>
  <cellStyles count="3">
    <cellStyle name="Normal" xfId="0" builtinId="0"/>
    <cellStyle name="Normal_0001_005" xfId="2"/>
    <cellStyle name="Porcentaje" xfId="1" builtinId="5"/>
  </cellStyles>
  <dxfs count="3">
    <dxf>
      <font>
        <b/>
        <i val="0"/>
        <condense val="0"/>
        <extend val="0"/>
      </font>
      <fill>
        <patternFill>
          <bgColor indexed="11"/>
        </patternFill>
      </fill>
    </dxf>
    <dxf>
      <font>
        <b/>
        <i val="0"/>
        <condense val="0"/>
        <extend val="0"/>
      </font>
      <fill>
        <patternFill>
          <bgColor indexed="40"/>
        </patternFill>
      </fill>
    </dxf>
    <dxf>
      <font>
        <b/>
        <i val="0"/>
        <condense val="0"/>
        <extend val="0"/>
        <color auto="1"/>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576580</xdr:colOff>
      <xdr:row>0</xdr:row>
      <xdr:rowOff>50800</xdr:rowOff>
    </xdr:from>
    <xdr:to>
      <xdr:col>1</xdr:col>
      <xdr:colOff>1386840</xdr:colOff>
      <xdr:row>1</xdr:row>
      <xdr:rowOff>225213</xdr:rowOff>
    </xdr:to>
    <xdr:pic>
      <xdr:nvPicPr>
        <xdr:cNvPr id="4"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6580" y="50800"/>
          <a:ext cx="1389380" cy="360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V257"/>
  <sheetViews>
    <sheetView tabSelected="1" view="pageBreakPreview" topLeftCell="A225" zoomScale="60" zoomScaleNormal="90" workbookViewId="0">
      <selection activeCell="D158" sqref="D158"/>
    </sheetView>
  </sheetViews>
  <sheetFormatPr baseColWidth="10" defaultRowHeight="14.5" x14ac:dyDescent="0.35"/>
  <cols>
    <col min="1" max="1" width="4.453125" style="21" bestFit="1" customWidth="1"/>
    <col min="2" max="2" width="79.453125" style="2" customWidth="1"/>
    <col min="3" max="3" width="23.08984375" customWidth="1"/>
    <col min="4" max="4" width="41.453125" style="8" customWidth="1"/>
    <col min="8" max="8" width="17.54296875" customWidth="1"/>
  </cols>
  <sheetData>
    <row r="2" spans="1:10" ht="18.75" customHeight="1" x14ac:dyDescent="0.35">
      <c r="A2" s="85" t="s">
        <v>264</v>
      </c>
      <c r="B2" s="85"/>
      <c r="C2" s="85"/>
      <c r="D2" s="85"/>
      <c r="E2" s="73"/>
      <c r="F2" s="73"/>
      <c r="G2" s="73"/>
      <c r="H2" s="73"/>
      <c r="I2" s="73"/>
      <c r="J2" s="73"/>
    </row>
    <row r="3" spans="1:10" ht="7.5" customHeight="1" x14ac:dyDescent="0.35">
      <c r="A3" s="85"/>
      <c r="B3" s="85"/>
      <c r="C3" s="85"/>
      <c r="D3" s="85"/>
      <c r="E3" s="73"/>
      <c r="F3" s="73"/>
      <c r="G3" s="73"/>
      <c r="H3" s="73"/>
      <c r="I3" s="73"/>
      <c r="J3" s="73"/>
    </row>
    <row r="4" spans="1:10" x14ac:dyDescent="0.35">
      <c r="A4"/>
      <c r="B4" s="69"/>
      <c r="D4"/>
      <c r="G4" s="69"/>
      <c r="H4" s="69"/>
    </row>
    <row r="5" spans="1:10" x14ac:dyDescent="0.35">
      <c r="A5"/>
      <c r="B5" s="71" t="s">
        <v>258</v>
      </c>
      <c r="C5" s="70" t="s">
        <v>257</v>
      </c>
      <c r="D5" s="70" t="s">
        <v>259</v>
      </c>
      <c r="G5" s="69"/>
      <c r="H5" s="69"/>
      <c r="I5" s="36"/>
      <c r="J5" s="70"/>
    </row>
    <row r="6" spans="1:10" ht="14.25" customHeight="1" x14ac:dyDescent="0.35">
      <c r="A6"/>
      <c r="B6"/>
    </row>
    <row r="7" spans="1:10" ht="14.25" customHeight="1" x14ac:dyDescent="0.35">
      <c r="A7"/>
      <c r="B7" s="72" t="s">
        <v>260</v>
      </c>
      <c r="D7"/>
      <c r="I7" s="70"/>
    </row>
    <row r="8" spans="1:10" ht="14.25" customHeight="1" x14ac:dyDescent="0.35">
      <c r="A8"/>
      <c r="B8" s="72" t="s">
        <v>261</v>
      </c>
      <c r="D8"/>
      <c r="I8" s="70"/>
    </row>
    <row r="9" spans="1:10" ht="14.25" customHeight="1" x14ac:dyDescent="0.35">
      <c r="A9"/>
      <c r="B9" s="72" t="s">
        <v>263</v>
      </c>
      <c r="I9" s="70"/>
    </row>
    <row r="10" spans="1:10" ht="14.25" customHeight="1" thickBot="1" x14ac:dyDescent="0.4">
      <c r="D10" s="74" t="s">
        <v>262</v>
      </c>
    </row>
    <row r="11" spans="1:10" ht="14.25" customHeight="1" thickBot="1" x14ac:dyDescent="0.4">
      <c r="B11" s="23" t="s">
        <v>141</v>
      </c>
      <c r="C11" s="26" t="s">
        <v>8</v>
      </c>
      <c r="D11" s="23" t="s">
        <v>0</v>
      </c>
    </row>
    <row r="12" spans="1:10" x14ac:dyDescent="0.35">
      <c r="B12" s="22" t="s">
        <v>204</v>
      </c>
      <c r="C12" s="24"/>
      <c r="D12" s="25"/>
    </row>
    <row r="13" spans="1:10" ht="29" x14ac:dyDescent="0.35">
      <c r="A13" s="21">
        <v>1</v>
      </c>
      <c r="B13" s="14" t="s">
        <v>265</v>
      </c>
      <c r="C13" s="19"/>
      <c r="D13" s="9"/>
    </row>
    <row r="14" spans="1:10" ht="15" thickBot="1" x14ac:dyDescent="0.4">
      <c r="A14" s="21">
        <f>A13+1</f>
        <v>2</v>
      </c>
      <c r="B14" s="14" t="s">
        <v>156</v>
      </c>
      <c r="C14" s="19"/>
      <c r="D14" s="9"/>
    </row>
    <row r="15" spans="1:10" ht="15.5" thickTop="1" thickBot="1" x14ac:dyDescent="0.4">
      <c r="A15" s="21">
        <f>A14+1</f>
        <v>3</v>
      </c>
      <c r="B15" s="14" t="s">
        <v>194</v>
      </c>
      <c r="C15" s="13"/>
      <c r="D15" s="12"/>
    </row>
    <row r="16" spans="1:10" ht="30" thickTop="1" thickBot="1" x14ac:dyDescent="0.4">
      <c r="A16" s="21">
        <f t="shared" ref="A16:A27" si="0">A15+1</f>
        <v>4</v>
      </c>
      <c r="B16" s="14" t="s">
        <v>157</v>
      </c>
      <c r="C16" s="13"/>
      <c r="D16" s="12"/>
    </row>
    <row r="17" spans="1:4" ht="30" thickTop="1" thickBot="1" x14ac:dyDescent="0.4">
      <c r="A17" s="21">
        <f t="shared" si="0"/>
        <v>5</v>
      </c>
      <c r="B17" s="14" t="s">
        <v>158</v>
      </c>
      <c r="C17" s="13"/>
      <c r="D17" s="12"/>
    </row>
    <row r="18" spans="1:4" ht="30" thickTop="1" thickBot="1" x14ac:dyDescent="0.4">
      <c r="A18" s="21">
        <f t="shared" si="0"/>
        <v>6</v>
      </c>
      <c r="B18" s="14" t="s">
        <v>195</v>
      </c>
      <c r="C18" s="13"/>
      <c r="D18" s="12"/>
    </row>
    <row r="19" spans="1:4" ht="30" thickTop="1" thickBot="1" x14ac:dyDescent="0.4">
      <c r="A19" s="21">
        <f t="shared" si="0"/>
        <v>7</v>
      </c>
      <c r="B19" s="14" t="s">
        <v>196</v>
      </c>
      <c r="C19" s="13"/>
      <c r="D19" s="12"/>
    </row>
    <row r="20" spans="1:4" ht="30" thickTop="1" thickBot="1" x14ac:dyDescent="0.4">
      <c r="A20" s="21">
        <f t="shared" si="0"/>
        <v>8</v>
      </c>
      <c r="B20" s="14" t="s">
        <v>197</v>
      </c>
      <c r="C20" s="13"/>
      <c r="D20" s="12"/>
    </row>
    <row r="21" spans="1:4" ht="15.5" thickTop="1" thickBot="1" x14ac:dyDescent="0.4">
      <c r="A21" s="21">
        <f t="shared" si="0"/>
        <v>9</v>
      </c>
      <c r="B21" s="14" t="s">
        <v>159</v>
      </c>
      <c r="C21" s="13"/>
      <c r="D21" s="12"/>
    </row>
    <row r="22" spans="1:4" ht="30" thickTop="1" thickBot="1" x14ac:dyDescent="0.4">
      <c r="A22" s="21">
        <f t="shared" si="0"/>
        <v>10</v>
      </c>
      <c r="B22" s="14" t="s">
        <v>198</v>
      </c>
      <c r="C22" s="13"/>
      <c r="D22" s="12"/>
    </row>
    <row r="23" spans="1:4" ht="15.5" thickTop="1" thickBot="1" x14ac:dyDescent="0.4">
      <c r="A23" s="21">
        <f t="shared" si="0"/>
        <v>11</v>
      </c>
      <c r="B23" s="14" t="s">
        <v>160</v>
      </c>
      <c r="C23" s="13"/>
      <c r="D23" s="12"/>
    </row>
    <row r="24" spans="1:4" ht="30" thickTop="1" thickBot="1" x14ac:dyDescent="0.4">
      <c r="A24" s="21">
        <f t="shared" si="0"/>
        <v>12</v>
      </c>
      <c r="B24" s="14" t="s">
        <v>199</v>
      </c>
      <c r="C24" s="13"/>
      <c r="D24" s="12"/>
    </row>
    <row r="25" spans="1:4" ht="30" thickTop="1" thickBot="1" x14ac:dyDescent="0.4">
      <c r="A25" s="21">
        <f t="shared" si="0"/>
        <v>13</v>
      </c>
      <c r="B25" s="14" t="s">
        <v>200</v>
      </c>
      <c r="C25" s="13"/>
      <c r="D25" s="12"/>
    </row>
    <row r="26" spans="1:4" ht="15.5" thickTop="1" thickBot="1" x14ac:dyDescent="0.4">
      <c r="A26" s="21">
        <f t="shared" si="0"/>
        <v>14</v>
      </c>
      <c r="B26" s="14" t="s">
        <v>161</v>
      </c>
      <c r="C26" s="13"/>
      <c r="D26" s="12"/>
    </row>
    <row r="27" spans="1:4" ht="15.5" thickTop="1" thickBot="1" x14ac:dyDescent="0.4">
      <c r="A27" s="21">
        <f t="shared" si="0"/>
        <v>15</v>
      </c>
      <c r="B27" s="14" t="s">
        <v>162</v>
      </c>
      <c r="C27" s="13"/>
      <c r="D27" s="12"/>
    </row>
    <row r="28" spans="1:4" ht="15.5" thickTop="1" thickBot="1" x14ac:dyDescent="0.4">
      <c r="B28" s="15" t="s">
        <v>207</v>
      </c>
      <c r="C28" s="20"/>
      <c r="D28" s="11"/>
    </row>
    <row r="29" spans="1:4" ht="15.5" thickTop="1" thickBot="1" x14ac:dyDescent="0.4">
      <c r="A29" s="21">
        <f>A27+1</f>
        <v>16</v>
      </c>
      <c r="B29" s="14" t="s">
        <v>163</v>
      </c>
      <c r="C29" s="13"/>
      <c r="D29" s="12"/>
    </row>
    <row r="30" spans="1:4" ht="30" thickTop="1" thickBot="1" x14ac:dyDescent="0.4">
      <c r="A30" s="21">
        <f t="shared" ref="A30:A31" si="1">A29+1</f>
        <v>17</v>
      </c>
      <c r="B30" s="14" t="s">
        <v>164</v>
      </c>
      <c r="C30" s="13"/>
      <c r="D30" s="12"/>
    </row>
    <row r="31" spans="1:4" ht="15.5" thickTop="1" thickBot="1" x14ac:dyDescent="0.4">
      <c r="A31" s="21">
        <f t="shared" si="1"/>
        <v>18</v>
      </c>
      <c r="B31" s="14" t="s">
        <v>201</v>
      </c>
      <c r="C31" s="13"/>
      <c r="D31" s="12"/>
    </row>
    <row r="32" spans="1:4" ht="15.5" thickTop="1" thickBot="1" x14ac:dyDescent="0.4">
      <c r="B32" s="15" t="s">
        <v>206</v>
      </c>
      <c r="C32" s="20"/>
      <c r="D32" s="11"/>
    </row>
    <row r="33" spans="1:4" ht="30" thickTop="1" thickBot="1" x14ac:dyDescent="0.4">
      <c r="A33" s="21">
        <f>A31+1</f>
        <v>19</v>
      </c>
      <c r="B33" s="14" t="s">
        <v>203</v>
      </c>
      <c r="C33" s="13"/>
      <c r="D33" s="12"/>
    </row>
    <row r="34" spans="1:4" ht="15.5" thickTop="1" thickBot="1" x14ac:dyDescent="0.4">
      <c r="A34" s="21">
        <f t="shared" ref="A34:A36" si="2">A33+1</f>
        <v>20</v>
      </c>
      <c r="B34" s="14" t="s">
        <v>165</v>
      </c>
      <c r="C34" s="13"/>
      <c r="D34" s="12"/>
    </row>
    <row r="35" spans="1:4" ht="30" thickTop="1" thickBot="1" x14ac:dyDescent="0.4">
      <c r="A35" s="21">
        <f t="shared" si="2"/>
        <v>21</v>
      </c>
      <c r="B35" s="14" t="s">
        <v>166</v>
      </c>
      <c r="C35" s="13"/>
      <c r="D35" s="12"/>
    </row>
    <row r="36" spans="1:4" ht="30" thickTop="1" thickBot="1" x14ac:dyDescent="0.4">
      <c r="A36" s="21">
        <f t="shared" si="2"/>
        <v>22</v>
      </c>
      <c r="B36" s="14" t="s">
        <v>202</v>
      </c>
      <c r="C36" s="13"/>
      <c r="D36" s="12"/>
    </row>
    <row r="37" spans="1:4" ht="15.5" thickTop="1" thickBot="1" x14ac:dyDescent="0.4">
      <c r="B37" s="15" t="s">
        <v>205</v>
      </c>
      <c r="C37" s="20"/>
      <c r="D37" s="11"/>
    </row>
    <row r="38" spans="1:4" ht="15.5" thickTop="1" thickBot="1" x14ac:dyDescent="0.4">
      <c r="A38" s="21">
        <f>A36+1</f>
        <v>23</v>
      </c>
      <c r="B38" s="14" t="s">
        <v>167</v>
      </c>
      <c r="C38" s="13"/>
      <c r="D38" s="12"/>
    </row>
    <row r="39" spans="1:4" ht="30" thickTop="1" thickBot="1" x14ac:dyDescent="0.4">
      <c r="A39" s="21">
        <f t="shared" ref="A39:A40" si="3">A38+1</f>
        <v>24</v>
      </c>
      <c r="B39" s="14" t="s">
        <v>168</v>
      </c>
      <c r="C39" s="13"/>
      <c r="D39" s="12"/>
    </row>
    <row r="40" spans="1:4" ht="30" thickTop="1" thickBot="1" x14ac:dyDescent="0.4">
      <c r="A40" s="21">
        <f t="shared" si="3"/>
        <v>25</v>
      </c>
      <c r="B40" s="14" t="s">
        <v>169</v>
      </c>
      <c r="C40" s="13"/>
      <c r="D40" s="12"/>
    </row>
    <row r="41" spans="1:4" ht="15.5" thickTop="1" thickBot="1" x14ac:dyDescent="0.4">
      <c r="B41" s="15" t="s">
        <v>208</v>
      </c>
      <c r="C41" s="20"/>
      <c r="D41" s="11"/>
    </row>
    <row r="42" spans="1:4" ht="15.5" thickTop="1" thickBot="1" x14ac:dyDescent="0.4">
      <c r="A42" s="21">
        <f>A40+1</f>
        <v>26</v>
      </c>
      <c r="B42" s="14" t="s">
        <v>170</v>
      </c>
      <c r="C42" s="13"/>
      <c r="D42" s="12"/>
    </row>
    <row r="43" spans="1:4" ht="30" thickTop="1" thickBot="1" x14ac:dyDescent="0.4">
      <c r="A43" s="21">
        <f t="shared" ref="A43:A45" si="4">A42+1</f>
        <v>27</v>
      </c>
      <c r="B43" s="14" t="s">
        <v>171</v>
      </c>
      <c r="C43" s="13"/>
      <c r="D43" s="12"/>
    </row>
    <row r="44" spans="1:4" ht="15.5" thickTop="1" thickBot="1" x14ac:dyDescent="0.4">
      <c r="A44" s="21">
        <f t="shared" si="4"/>
        <v>28</v>
      </c>
      <c r="B44" s="14" t="s">
        <v>172</v>
      </c>
      <c r="C44" s="13"/>
      <c r="D44" s="12"/>
    </row>
    <row r="45" spans="1:4" ht="15.5" thickTop="1" thickBot="1" x14ac:dyDescent="0.4">
      <c r="A45" s="21">
        <f t="shared" si="4"/>
        <v>29</v>
      </c>
      <c r="B45" s="14" t="s">
        <v>173</v>
      </c>
      <c r="C45" s="13"/>
      <c r="D45" s="12"/>
    </row>
    <row r="46" spans="1:4" ht="15.5" thickTop="1" thickBot="1" x14ac:dyDescent="0.4">
      <c r="B46" s="15" t="s">
        <v>209</v>
      </c>
      <c r="C46" s="20"/>
      <c r="D46" s="11"/>
    </row>
    <row r="47" spans="1:4" ht="15.5" thickTop="1" thickBot="1" x14ac:dyDescent="0.4">
      <c r="A47" s="21">
        <f>A45+1</f>
        <v>30</v>
      </c>
      <c r="B47" s="14" t="s">
        <v>174</v>
      </c>
      <c r="C47" s="13"/>
      <c r="D47" s="12"/>
    </row>
    <row r="48" spans="1:4" ht="15.5" thickTop="1" thickBot="1" x14ac:dyDescent="0.4">
      <c r="A48" s="21">
        <f t="shared" ref="A48:A49" si="5">A47+1</f>
        <v>31</v>
      </c>
      <c r="B48" s="14" t="s">
        <v>175</v>
      </c>
      <c r="C48" s="13"/>
      <c r="D48" s="12"/>
    </row>
    <row r="49" spans="1:4" ht="15.5" thickTop="1" thickBot="1" x14ac:dyDescent="0.4">
      <c r="A49" s="21">
        <f t="shared" si="5"/>
        <v>32</v>
      </c>
      <c r="B49" s="14" t="s">
        <v>176</v>
      </c>
      <c r="C49" s="13"/>
      <c r="D49" s="12"/>
    </row>
    <row r="50" spans="1:4" ht="15.5" thickTop="1" thickBot="1" x14ac:dyDescent="0.4">
      <c r="B50" s="15" t="s">
        <v>210</v>
      </c>
      <c r="C50" s="20"/>
      <c r="D50" s="11"/>
    </row>
    <row r="51" spans="1:4" ht="15.5" thickTop="1" thickBot="1" x14ac:dyDescent="0.4">
      <c r="A51" s="21">
        <f>A49+1</f>
        <v>33</v>
      </c>
      <c r="B51" s="14" t="s">
        <v>177</v>
      </c>
      <c r="C51" s="13" t="s">
        <v>214</v>
      </c>
      <c r="D51" s="12"/>
    </row>
    <row r="52" spans="1:4" ht="15.5" thickTop="1" thickBot="1" x14ac:dyDescent="0.4">
      <c r="A52" s="21">
        <f t="shared" ref="A52:A61" si="6">A51+1</f>
        <v>34</v>
      </c>
      <c r="B52" s="14" t="s">
        <v>178</v>
      </c>
      <c r="C52" s="13" t="s">
        <v>214</v>
      </c>
      <c r="D52" s="12"/>
    </row>
    <row r="53" spans="1:4" ht="15.5" thickTop="1" thickBot="1" x14ac:dyDescent="0.4">
      <c r="A53" s="21">
        <f t="shared" si="6"/>
        <v>35</v>
      </c>
      <c r="B53" s="14" t="s">
        <v>179</v>
      </c>
      <c r="C53" s="13" t="s">
        <v>214</v>
      </c>
      <c r="D53" s="12"/>
    </row>
    <row r="54" spans="1:4" ht="15.5" thickTop="1" thickBot="1" x14ac:dyDescent="0.4">
      <c r="A54" s="21">
        <f t="shared" si="6"/>
        <v>36</v>
      </c>
      <c r="B54" s="14" t="s">
        <v>180</v>
      </c>
      <c r="C54" s="13" t="s">
        <v>214</v>
      </c>
      <c r="D54" s="12"/>
    </row>
    <row r="55" spans="1:4" ht="15.5" thickTop="1" thickBot="1" x14ac:dyDescent="0.4">
      <c r="A55" s="21">
        <f t="shared" si="6"/>
        <v>37</v>
      </c>
      <c r="B55" s="14" t="s">
        <v>181</v>
      </c>
      <c r="C55" s="13" t="s">
        <v>214</v>
      </c>
      <c r="D55" s="12"/>
    </row>
    <row r="56" spans="1:4" ht="15.5" thickTop="1" thickBot="1" x14ac:dyDescent="0.4">
      <c r="A56" s="21">
        <f t="shared" si="6"/>
        <v>38</v>
      </c>
      <c r="B56" s="14" t="s">
        <v>182</v>
      </c>
      <c r="C56" s="13" t="s">
        <v>214</v>
      </c>
      <c r="D56" s="12"/>
    </row>
    <row r="57" spans="1:4" ht="15.5" thickTop="1" thickBot="1" x14ac:dyDescent="0.4">
      <c r="A57" s="21">
        <f t="shared" si="6"/>
        <v>39</v>
      </c>
      <c r="B57" s="14" t="s">
        <v>183</v>
      </c>
      <c r="C57" s="13" t="s">
        <v>214</v>
      </c>
      <c r="D57" s="12"/>
    </row>
    <row r="58" spans="1:4" ht="15.5" thickTop="1" thickBot="1" x14ac:dyDescent="0.4">
      <c r="A58" s="21">
        <f t="shared" si="6"/>
        <v>40</v>
      </c>
      <c r="B58" s="14" t="s">
        <v>184</v>
      </c>
      <c r="C58" s="13"/>
      <c r="D58" s="12"/>
    </row>
    <row r="59" spans="1:4" ht="15.5" thickTop="1" thickBot="1" x14ac:dyDescent="0.4">
      <c r="A59" s="21">
        <f t="shared" si="6"/>
        <v>41</v>
      </c>
      <c r="B59" s="14" t="s">
        <v>185</v>
      </c>
      <c r="C59" s="13"/>
      <c r="D59" s="12"/>
    </row>
    <row r="60" spans="1:4" ht="15.5" thickTop="1" thickBot="1" x14ac:dyDescent="0.4">
      <c r="A60" s="21">
        <f t="shared" si="6"/>
        <v>42</v>
      </c>
      <c r="B60" s="14" t="s">
        <v>186</v>
      </c>
      <c r="C60" s="13"/>
      <c r="D60" s="12"/>
    </row>
    <row r="61" spans="1:4" ht="15.5" thickTop="1" thickBot="1" x14ac:dyDescent="0.4">
      <c r="A61" s="21">
        <f t="shared" si="6"/>
        <v>43</v>
      </c>
      <c r="B61" s="14" t="s">
        <v>215</v>
      </c>
      <c r="C61" s="13"/>
      <c r="D61" s="12"/>
    </row>
    <row r="62" spans="1:4" ht="15.5" thickTop="1" thickBot="1" x14ac:dyDescent="0.4">
      <c r="B62" s="15" t="s">
        <v>213</v>
      </c>
      <c r="C62" s="20"/>
      <c r="D62" s="11"/>
    </row>
    <row r="63" spans="1:4" ht="30" thickTop="1" thickBot="1" x14ac:dyDescent="0.4">
      <c r="A63" s="21">
        <f>A61+1</f>
        <v>44</v>
      </c>
      <c r="B63" s="14" t="s">
        <v>152</v>
      </c>
      <c r="C63" s="13" t="s">
        <v>214</v>
      </c>
      <c r="D63" s="12" t="s">
        <v>217</v>
      </c>
    </row>
    <row r="64" spans="1:4" ht="44.5" thickTop="1" thickBot="1" x14ac:dyDescent="0.4">
      <c r="A64" s="21">
        <f t="shared" ref="A64:A67" si="7">A63+1</f>
        <v>45</v>
      </c>
      <c r="B64" s="14" t="s">
        <v>153</v>
      </c>
      <c r="C64" s="13" t="s">
        <v>214</v>
      </c>
      <c r="D64" s="12" t="s">
        <v>217</v>
      </c>
    </row>
    <row r="65" spans="1:4" ht="15.5" thickTop="1" thickBot="1" x14ac:dyDescent="0.4">
      <c r="A65" s="21">
        <f t="shared" si="7"/>
        <v>46</v>
      </c>
      <c r="B65" s="14" t="s">
        <v>154</v>
      </c>
      <c r="C65" s="13" t="s">
        <v>214</v>
      </c>
      <c r="D65" s="12" t="s">
        <v>217</v>
      </c>
    </row>
    <row r="66" spans="1:4" ht="30" thickTop="1" thickBot="1" x14ac:dyDescent="0.4">
      <c r="A66" s="21">
        <f t="shared" si="7"/>
        <v>47</v>
      </c>
      <c r="B66" s="14" t="s">
        <v>216</v>
      </c>
      <c r="C66" s="13" t="s">
        <v>214</v>
      </c>
      <c r="D66" s="12" t="s">
        <v>217</v>
      </c>
    </row>
    <row r="67" spans="1:4" ht="15.5" thickTop="1" thickBot="1" x14ac:dyDescent="0.4">
      <c r="A67" s="21">
        <f t="shared" si="7"/>
        <v>48</v>
      </c>
      <c r="B67" s="16" t="s">
        <v>155</v>
      </c>
      <c r="C67" s="13" t="s">
        <v>214</v>
      </c>
      <c r="D67" s="12" t="s">
        <v>217</v>
      </c>
    </row>
    <row r="68" spans="1:4" ht="15.5" thickTop="1" thickBot="1" x14ac:dyDescent="0.4">
      <c r="B68" s="17" t="s">
        <v>211</v>
      </c>
      <c r="C68" s="20"/>
      <c r="D68" s="11"/>
    </row>
    <row r="69" spans="1:4" ht="15.5" thickTop="1" thickBot="1" x14ac:dyDescent="0.4">
      <c r="A69" s="21">
        <f>A67+1</f>
        <v>49</v>
      </c>
      <c r="B69" s="18" t="s">
        <v>148</v>
      </c>
      <c r="C69" s="13" t="s">
        <v>214</v>
      </c>
      <c r="D69" s="12" t="s">
        <v>217</v>
      </c>
    </row>
    <row r="70" spans="1:4" ht="15.5" thickTop="1" thickBot="1" x14ac:dyDescent="0.4">
      <c r="A70" s="21">
        <f t="shared" ref="A70:A85" si="8">A69+1</f>
        <v>50</v>
      </c>
      <c r="B70" s="18" t="s">
        <v>149</v>
      </c>
      <c r="C70" s="13" t="s">
        <v>214</v>
      </c>
      <c r="D70" s="12" t="s">
        <v>217</v>
      </c>
    </row>
    <row r="71" spans="1:4" ht="15.5" thickTop="1" thickBot="1" x14ac:dyDescent="0.4">
      <c r="A71" s="21">
        <f t="shared" si="8"/>
        <v>51</v>
      </c>
      <c r="B71" s="14" t="s">
        <v>150</v>
      </c>
      <c r="C71" s="13" t="s">
        <v>214</v>
      </c>
      <c r="D71" s="12" t="s">
        <v>217</v>
      </c>
    </row>
    <row r="72" spans="1:4" ht="15.5" thickTop="1" thickBot="1" x14ac:dyDescent="0.4">
      <c r="A72" s="21">
        <f t="shared" si="8"/>
        <v>52</v>
      </c>
      <c r="B72" s="14" t="s">
        <v>151</v>
      </c>
      <c r="C72" s="13" t="s">
        <v>214</v>
      </c>
      <c r="D72" s="12" t="s">
        <v>217</v>
      </c>
    </row>
    <row r="73" spans="1:4" ht="15.5" thickTop="1" thickBot="1" x14ac:dyDescent="0.4">
      <c r="A73" s="21">
        <f t="shared" si="8"/>
        <v>53</v>
      </c>
      <c r="B73" s="18" t="s">
        <v>147</v>
      </c>
      <c r="C73" s="13" t="s">
        <v>214</v>
      </c>
      <c r="D73" s="12" t="s">
        <v>217</v>
      </c>
    </row>
    <row r="74" spans="1:4" ht="15.5" thickTop="1" thickBot="1" x14ac:dyDescent="0.4">
      <c r="A74" s="21">
        <f t="shared" si="8"/>
        <v>54</v>
      </c>
      <c r="B74" s="14" t="s">
        <v>146</v>
      </c>
      <c r="C74" s="13" t="s">
        <v>214</v>
      </c>
      <c r="D74" s="12" t="s">
        <v>217</v>
      </c>
    </row>
    <row r="75" spans="1:4" ht="15.5" thickTop="1" thickBot="1" x14ac:dyDescent="0.4">
      <c r="A75" s="21">
        <f t="shared" si="8"/>
        <v>55</v>
      </c>
      <c r="B75" s="18" t="s">
        <v>145</v>
      </c>
      <c r="C75" s="13" t="s">
        <v>214</v>
      </c>
      <c r="D75" s="12" t="s">
        <v>217</v>
      </c>
    </row>
    <row r="76" spans="1:4" ht="15.5" thickTop="1" thickBot="1" x14ac:dyDescent="0.4">
      <c r="A76" s="21">
        <f t="shared" si="8"/>
        <v>56</v>
      </c>
      <c r="B76" s="14" t="s">
        <v>144</v>
      </c>
      <c r="C76" s="13" t="s">
        <v>214</v>
      </c>
      <c r="D76" s="12" t="s">
        <v>217</v>
      </c>
    </row>
    <row r="77" spans="1:4" ht="44.5" thickTop="1" thickBot="1" x14ac:dyDescent="0.4">
      <c r="A77" s="21">
        <f t="shared" si="8"/>
        <v>57</v>
      </c>
      <c r="B77" s="1" t="s">
        <v>143</v>
      </c>
      <c r="C77" s="13" t="s">
        <v>214</v>
      </c>
      <c r="D77" s="12" t="s">
        <v>217</v>
      </c>
    </row>
    <row r="78" spans="1:4" ht="15.5" thickTop="1" thickBot="1" x14ac:dyDescent="0.4">
      <c r="A78" s="21">
        <f t="shared" si="8"/>
        <v>58</v>
      </c>
      <c r="B78" s="16" t="s">
        <v>142</v>
      </c>
      <c r="C78" s="13" t="s">
        <v>214</v>
      </c>
      <c r="D78" s="12" t="s">
        <v>217</v>
      </c>
    </row>
    <row r="79" spans="1:4" ht="30" thickTop="1" thickBot="1" x14ac:dyDescent="0.4">
      <c r="A79" s="21">
        <f t="shared" si="8"/>
        <v>59</v>
      </c>
      <c r="B79" s="1" t="s">
        <v>1</v>
      </c>
      <c r="C79" s="13" t="s">
        <v>214</v>
      </c>
      <c r="D79" s="12" t="s">
        <v>217</v>
      </c>
    </row>
    <row r="80" spans="1:4" ht="15.5" thickTop="1" thickBot="1" x14ac:dyDescent="0.4">
      <c r="A80" s="21">
        <f t="shared" si="8"/>
        <v>60</v>
      </c>
      <c r="B80" s="1" t="s">
        <v>2</v>
      </c>
      <c r="C80" s="13" t="s">
        <v>214</v>
      </c>
      <c r="D80" s="12" t="s">
        <v>217</v>
      </c>
    </row>
    <row r="81" spans="1:4" ht="15.5" thickTop="1" thickBot="1" x14ac:dyDescent="0.4">
      <c r="A81" s="21">
        <f t="shared" si="8"/>
        <v>61</v>
      </c>
      <c r="B81" s="1" t="s">
        <v>3</v>
      </c>
      <c r="C81" s="13" t="s">
        <v>214</v>
      </c>
      <c r="D81" s="12" t="s">
        <v>217</v>
      </c>
    </row>
    <row r="82" spans="1:4" ht="30" thickTop="1" thickBot="1" x14ac:dyDescent="0.4">
      <c r="A82" s="21">
        <f t="shared" si="8"/>
        <v>62</v>
      </c>
      <c r="B82" s="1" t="s">
        <v>4</v>
      </c>
      <c r="C82" s="13" t="s">
        <v>214</v>
      </c>
      <c r="D82" s="12" t="s">
        <v>217</v>
      </c>
    </row>
    <row r="83" spans="1:4" ht="15.5" thickTop="1" thickBot="1" x14ac:dyDescent="0.4">
      <c r="A83" s="21">
        <f t="shared" si="8"/>
        <v>63</v>
      </c>
      <c r="B83" s="1" t="s">
        <v>5</v>
      </c>
      <c r="C83" s="13" t="s">
        <v>214</v>
      </c>
      <c r="D83" s="12" t="s">
        <v>217</v>
      </c>
    </row>
    <row r="84" spans="1:4" ht="44.5" thickTop="1" thickBot="1" x14ac:dyDescent="0.4">
      <c r="A84" s="21">
        <f t="shared" si="8"/>
        <v>64</v>
      </c>
      <c r="B84" s="1" t="s">
        <v>6</v>
      </c>
      <c r="C84" s="13" t="s">
        <v>214</v>
      </c>
      <c r="D84" s="12" t="s">
        <v>217</v>
      </c>
    </row>
    <row r="85" spans="1:4" ht="30" thickTop="1" thickBot="1" x14ac:dyDescent="0.4">
      <c r="A85" s="21">
        <f t="shared" si="8"/>
        <v>65</v>
      </c>
      <c r="B85" s="1" t="s">
        <v>7</v>
      </c>
      <c r="C85" s="13" t="s">
        <v>214</v>
      </c>
      <c r="D85" s="12" t="s">
        <v>217</v>
      </c>
    </row>
    <row r="86" spans="1:4" ht="15.5" thickTop="1" thickBot="1" x14ac:dyDescent="0.4">
      <c r="B86" s="15" t="s">
        <v>212</v>
      </c>
      <c r="C86" s="20"/>
      <c r="D86" s="11"/>
    </row>
    <row r="87" spans="1:4" ht="30" thickTop="1" thickBot="1" x14ac:dyDescent="0.4">
      <c r="A87" s="21">
        <f>A85+1</f>
        <v>66</v>
      </c>
      <c r="B87" s="1" t="s">
        <v>9</v>
      </c>
      <c r="C87" s="13"/>
      <c r="D87" s="12"/>
    </row>
    <row r="88" spans="1:4" ht="15.5" thickTop="1" thickBot="1" x14ac:dyDescent="0.4">
      <c r="A88" s="21">
        <f t="shared" ref="A88:A128" si="9">A87+1</f>
        <v>67</v>
      </c>
      <c r="B88" s="1" t="s">
        <v>10</v>
      </c>
      <c r="C88" s="13"/>
      <c r="D88" s="12"/>
    </row>
    <row r="89" spans="1:4" ht="15.5" thickTop="1" thickBot="1" x14ac:dyDescent="0.4">
      <c r="A89" s="21">
        <f t="shared" si="9"/>
        <v>68</v>
      </c>
      <c r="B89" s="1" t="s">
        <v>11</v>
      </c>
      <c r="C89" s="13"/>
      <c r="D89" s="12"/>
    </row>
    <row r="90" spans="1:4" ht="15.5" thickTop="1" thickBot="1" x14ac:dyDescent="0.4">
      <c r="A90" s="21">
        <f t="shared" si="9"/>
        <v>69</v>
      </c>
      <c r="B90" s="1" t="s">
        <v>12</v>
      </c>
      <c r="C90" s="13"/>
      <c r="D90" s="12"/>
    </row>
    <row r="91" spans="1:4" ht="15.5" thickTop="1" thickBot="1" x14ac:dyDescent="0.4">
      <c r="A91" s="21">
        <f t="shared" si="9"/>
        <v>70</v>
      </c>
      <c r="B91" s="1" t="s">
        <v>13</v>
      </c>
      <c r="C91" s="13"/>
      <c r="D91" s="12"/>
    </row>
    <row r="92" spans="1:4" ht="15.5" thickTop="1" thickBot="1" x14ac:dyDescent="0.4">
      <c r="A92" s="21">
        <f t="shared" si="9"/>
        <v>71</v>
      </c>
      <c r="B92" s="1" t="s">
        <v>14</v>
      </c>
      <c r="C92" s="13"/>
      <c r="D92" s="12"/>
    </row>
    <row r="93" spans="1:4" ht="30" thickTop="1" thickBot="1" x14ac:dyDescent="0.4">
      <c r="A93" s="21">
        <f t="shared" si="9"/>
        <v>72</v>
      </c>
      <c r="B93" s="1" t="s">
        <v>218</v>
      </c>
      <c r="C93" s="13"/>
      <c r="D93" s="12"/>
    </row>
    <row r="94" spans="1:4" ht="30" thickTop="1" thickBot="1" x14ac:dyDescent="0.4">
      <c r="A94" s="21">
        <f t="shared" si="9"/>
        <v>73</v>
      </c>
      <c r="B94" s="1" t="s">
        <v>15</v>
      </c>
      <c r="C94" s="13" t="s">
        <v>214</v>
      </c>
      <c r="D94" s="12"/>
    </row>
    <row r="95" spans="1:4" ht="15.5" thickTop="1" thickBot="1" x14ac:dyDescent="0.4">
      <c r="B95" s="15" t="s">
        <v>222</v>
      </c>
      <c r="C95" s="20"/>
      <c r="D95" s="11"/>
    </row>
    <row r="96" spans="1:4" ht="30" thickTop="1" thickBot="1" x14ac:dyDescent="0.4">
      <c r="A96" s="21">
        <f>A94+1</f>
        <v>74</v>
      </c>
      <c r="B96" s="1" t="s">
        <v>16</v>
      </c>
      <c r="C96" s="13"/>
      <c r="D96" s="12"/>
    </row>
    <row r="97" spans="1:4" ht="15.5" thickTop="1" thickBot="1" x14ac:dyDescent="0.4">
      <c r="A97" s="21">
        <f t="shared" si="9"/>
        <v>75</v>
      </c>
      <c r="B97" s="1" t="s">
        <v>17</v>
      </c>
      <c r="C97" s="13"/>
      <c r="D97" s="12"/>
    </row>
    <row r="98" spans="1:4" ht="15.5" thickTop="1" thickBot="1" x14ac:dyDescent="0.4">
      <c r="A98" s="21">
        <f t="shared" si="9"/>
        <v>76</v>
      </c>
      <c r="B98" s="1" t="s">
        <v>18</v>
      </c>
      <c r="C98" s="13"/>
      <c r="D98" s="12"/>
    </row>
    <row r="99" spans="1:4" ht="15.5" thickTop="1" thickBot="1" x14ac:dyDescent="0.4">
      <c r="A99" s="21">
        <f t="shared" si="9"/>
        <v>77</v>
      </c>
      <c r="B99" s="1" t="s">
        <v>19</v>
      </c>
      <c r="C99" s="13"/>
      <c r="D99" s="12"/>
    </row>
    <row r="100" spans="1:4" ht="30" thickTop="1" thickBot="1" x14ac:dyDescent="0.4">
      <c r="A100" s="21">
        <f t="shared" si="9"/>
        <v>78</v>
      </c>
      <c r="B100" s="1" t="s">
        <v>20</v>
      </c>
      <c r="C100" s="13"/>
      <c r="D100" s="12"/>
    </row>
    <row r="101" spans="1:4" ht="15.5" thickTop="1" thickBot="1" x14ac:dyDescent="0.4">
      <c r="A101" s="21">
        <f t="shared" si="9"/>
        <v>79</v>
      </c>
      <c r="B101" s="1" t="s">
        <v>21</v>
      </c>
      <c r="C101" s="13"/>
      <c r="D101" s="12"/>
    </row>
    <row r="102" spans="1:4" ht="15.5" thickTop="1" thickBot="1" x14ac:dyDescent="0.4">
      <c r="A102" s="21">
        <f t="shared" si="9"/>
        <v>80</v>
      </c>
      <c r="B102" s="1" t="s">
        <v>22</v>
      </c>
      <c r="C102" s="13"/>
      <c r="D102" s="12"/>
    </row>
    <row r="103" spans="1:4" ht="15.5" thickTop="1" thickBot="1" x14ac:dyDescent="0.4">
      <c r="A103" s="21">
        <f t="shared" si="9"/>
        <v>81</v>
      </c>
      <c r="B103" s="1" t="s">
        <v>23</v>
      </c>
      <c r="C103" s="13"/>
      <c r="D103" s="12"/>
    </row>
    <row r="104" spans="1:4" ht="15.5" thickTop="1" thickBot="1" x14ac:dyDescent="0.4">
      <c r="A104" s="21">
        <f t="shared" si="9"/>
        <v>82</v>
      </c>
      <c r="B104" s="1" t="s">
        <v>24</v>
      </c>
      <c r="C104" s="13"/>
      <c r="D104" s="12"/>
    </row>
    <row r="105" spans="1:4" ht="15.5" thickTop="1" thickBot="1" x14ac:dyDescent="0.4">
      <c r="A105" s="21">
        <f t="shared" si="9"/>
        <v>83</v>
      </c>
      <c r="B105" s="1" t="s">
        <v>25</v>
      </c>
      <c r="C105" s="13"/>
      <c r="D105" s="12"/>
    </row>
    <row r="106" spans="1:4" ht="15.5" thickTop="1" thickBot="1" x14ac:dyDescent="0.4">
      <c r="A106" s="21">
        <f t="shared" si="9"/>
        <v>84</v>
      </c>
      <c r="B106" s="1" t="s">
        <v>26</v>
      </c>
      <c r="C106" s="13"/>
      <c r="D106" s="12"/>
    </row>
    <row r="107" spans="1:4" ht="15.5" thickTop="1" thickBot="1" x14ac:dyDescent="0.4">
      <c r="A107" s="21">
        <f t="shared" si="9"/>
        <v>85</v>
      </c>
      <c r="B107" s="1" t="s">
        <v>27</v>
      </c>
      <c r="C107" s="13"/>
      <c r="D107" s="12"/>
    </row>
    <row r="108" spans="1:4" ht="15.5" thickTop="1" thickBot="1" x14ac:dyDescent="0.4">
      <c r="A108" s="21">
        <f t="shared" si="9"/>
        <v>86</v>
      </c>
      <c r="B108" s="1" t="s">
        <v>28</v>
      </c>
      <c r="C108" s="13"/>
      <c r="D108" s="12"/>
    </row>
    <row r="109" spans="1:4" ht="15.5" thickTop="1" thickBot="1" x14ac:dyDescent="0.4">
      <c r="A109" s="21">
        <f t="shared" si="9"/>
        <v>87</v>
      </c>
      <c r="B109" s="1" t="s">
        <v>29</v>
      </c>
      <c r="C109" s="13"/>
      <c r="D109" s="12"/>
    </row>
    <row r="110" spans="1:4" ht="15.5" thickTop="1" thickBot="1" x14ac:dyDescent="0.4">
      <c r="A110" s="21">
        <f t="shared" si="9"/>
        <v>88</v>
      </c>
      <c r="B110" s="1" t="s">
        <v>30</v>
      </c>
      <c r="C110" s="13"/>
      <c r="D110" s="12"/>
    </row>
    <row r="111" spans="1:4" ht="15.5" thickTop="1" thickBot="1" x14ac:dyDescent="0.4">
      <c r="A111" s="21">
        <f t="shared" si="9"/>
        <v>89</v>
      </c>
      <c r="B111" s="1" t="s">
        <v>31</v>
      </c>
      <c r="C111" s="13"/>
      <c r="D111" s="12"/>
    </row>
    <row r="112" spans="1:4" ht="15.5" thickTop="1" thickBot="1" x14ac:dyDescent="0.4">
      <c r="A112" s="21">
        <f t="shared" si="9"/>
        <v>90</v>
      </c>
      <c r="B112" s="1" t="s">
        <v>32</v>
      </c>
      <c r="C112" s="13"/>
      <c r="D112" s="12"/>
    </row>
    <row r="113" spans="1:4" ht="15.5" thickTop="1" thickBot="1" x14ac:dyDescent="0.4">
      <c r="A113" s="21">
        <f t="shared" si="9"/>
        <v>91</v>
      </c>
      <c r="B113" s="1" t="s">
        <v>33</v>
      </c>
      <c r="C113" s="13"/>
      <c r="D113" s="12"/>
    </row>
    <row r="114" spans="1:4" ht="15.5" thickTop="1" thickBot="1" x14ac:dyDescent="0.4">
      <c r="A114" s="21">
        <f t="shared" si="9"/>
        <v>92</v>
      </c>
      <c r="B114" s="1" t="s">
        <v>34</v>
      </c>
      <c r="C114" s="13"/>
      <c r="D114" s="12"/>
    </row>
    <row r="115" spans="1:4" ht="15.5" thickTop="1" thickBot="1" x14ac:dyDescent="0.4">
      <c r="A115" s="21">
        <f t="shared" si="9"/>
        <v>93</v>
      </c>
      <c r="B115" s="1" t="s">
        <v>35</v>
      </c>
      <c r="C115" s="13"/>
      <c r="D115" s="12"/>
    </row>
    <row r="116" spans="1:4" ht="30" thickTop="1" thickBot="1" x14ac:dyDescent="0.4">
      <c r="A116" s="21">
        <f t="shared" si="9"/>
        <v>94</v>
      </c>
      <c r="B116" s="1" t="s">
        <v>36</v>
      </c>
      <c r="C116" s="13"/>
      <c r="D116" s="12"/>
    </row>
    <row r="117" spans="1:4" ht="15.5" thickTop="1" thickBot="1" x14ac:dyDescent="0.4">
      <c r="A117" s="21">
        <f t="shared" si="9"/>
        <v>95</v>
      </c>
      <c r="B117" s="1" t="s">
        <v>37</v>
      </c>
      <c r="C117" s="13"/>
      <c r="D117" s="12"/>
    </row>
    <row r="118" spans="1:4" ht="15.5" thickTop="1" thickBot="1" x14ac:dyDescent="0.4">
      <c r="A118" s="21">
        <f t="shared" si="9"/>
        <v>96</v>
      </c>
      <c r="B118" s="1" t="s">
        <v>38</v>
      </c>
      <c r="C118" s="13"/>
      <c r="D118" s="12"/>
    </row>
    <row r="119" spans="1:4" ht="15.5" thickTop="1" thickBot="1" x14ac:dyDescent="0.4">
      <c r="A119" s="21">
        <f t="shared" si="9"/>
        <v>97</v>
      </c>
      <c r="B119" s="1" t="s">
        <v>39</v>
      </c>
      <c r="C119" s="13"/>
      <c r="D119" s="12"/>
    </row>
    <row r="120" spans="1:4" ht="15.5" thickTop="1" thickBot="1" x14ac:dyDescent="0.4">
      <c r="A120" s="21">
        <f t="shared" si="9"/>
        <v>98</v>
      </c>
      <c r="B120" s="1" t="s">
        <v>40</v>
      </c>
      <c r="C120" s="13"/>
      <c r="D120" s="12"/>
    </row>
    <row r="121" spans="1:4" ht="15.5" thickTop="1" thickBot="1" x14ac:dyDescent="0.4">
      <c r="A121" s="21">
        <f t="shared" si="9"/>
        <v>99</v>
      </c>
      <c r="B121" s="1" t="s">
        <v>41</v>
      </c>
      <c r="C121" s="13"/>
      <c r="D121" s="12"/>
    </row>
    <row r="122" spans="1:4" ht="30" thickTop="1" thickBot="1" x14ac:dyDescent="0.4">
      <c r="A122" s="21">
        <f t="shared" si="9"/>
        <v>100</v>
      </c>
      <c r="B122" s="1" t="s">
        <v>42</v>
      </c>
      <c r="C122" s="13"/>
      <c r="D122" s="12"/>
    </row>
    <row r="123" spans="1:4" ht="15.5" thickTop="1" thickBot="1" x14ac:dyDescent="0.4">
      <c r="A123" s="21">
        <f t="shared" si="9"/>
        <v>101</v>
      </c>
      <c r="B123" s="1" t="s">
        <v>43</v>
      </c>
      <c r="C123" s="13"/>
      <c r="D123" s="12"/>
    </row>
    <row r="124" spans="1:4" ht="15.5" thickTop="1" thickBot="1" x14ac:dyDescent="0.4">
      <c r="A124" s="21">
        <f t="shared" si="9"/>
        <v>102</v>
      </c>
      <c r="B124" s="1" t="s">
        <v>44</v>
      </c>
      <c r="C124" s="13"/>
      <c r="D124" s="12"/>
    </row>
    <row r="125" spans="1:4" ht="15.5" thickTop="1" thickBot="1" x14ac:dyDescent="0.4">
      <c r="A125" s="21">
        <f t="shared" si="9"/>
        <v>103</v>
      </c>
      <c r="B125" s="1" t="s">
        <v>45</v>
      </c>
      <c r="C125" s="13"/>
      <c r="D125" s="12"/>
    </row>
    <row r="126" spans="1:4" ht="15.5" thickTop="1" thickBot="1" x14ac:dyDescent="0.4">
      <c r="A126" s="21">
        <f t="shared" si="9"/>
        <v>104</v>
      </c>
      <c r="B126" s="1" t="s">
        <v>46</v>
      </c>
      <c r="C126" s="13"/>
      <c r="D126" s="12"/>
    </row>
    <row r="127" spans="1:4" ht="30" thickTop="1" thickBot="1" x14ac:dyDescent="0.4">
      <c r="A127" s="21">
        <f t="shared" si="9"/>
        <v>105</v>
      </c>
      <c r="B127" s="1" t="s">
        <v>47</v>
      </c>
      <c r="C127" s="13"/>
      <c r="D127" s="12"/>
    </row>
    <row r="128" spans="1:4" ht="44.5" thickTop="1" thickBot="1" x14ac:dyDescent="0.4">
      <c r="A128" s="21">
        <f t="shared" si="9"/>
        <v>106</v>
      </c>
      <c r="B128" s="1" t="s">
        <v>48</v>
      </c>
      <c r="C128" s="13"/>
      <c r="D128" s="12"/>
    </row>
    <row r="129" spans="1:4" ht="15.5" thickTop="1" thickBot="1" x14ac:dyDescent="0.4">
      <c r="B129" s="30" t="s">
        <v>223</v>
      </c>
      <c r="C129" s="20"/>
      <c r="D129" s="11"/>
    </row>
    <row r="130" spans="1:4" ht="30" thickTop="1" thickBot="1" x14ac:dyDescent="0.4">
      <c r="A130" s="21">
        <f>A128+1</f>
        <v>107</v>
      </c>
      <c r="B130" s="1" t="s">
        <v>49</v>
      </c>
      <c r="C130" s="13"/>
      <c r="D130" s="12"/>
    </row>
    <row r="131" spans="1:4" ht="15.5" thickTop="1" thickBot="1" x14ac:dyDescent="0.4">
      <c r="A131" s="21">
        <f t="shared" ref="A131:A152" si="10">A130+1</f>
        <v>108</v>
      </c>
      <c r="B131" s="1" t="s">
        <v>50</v>
      </c>
      <c r="C131" s="13"/>
      <c r="D131" s="12"/>
    </row>
    <row r="132" spans="1:4" ht="15.5" thickTop="1" thickBot="1" x14ac:dyDescent="0.4">
      <c r="A132" s="21">
        <f t="shared" si="10"/>
        <v>109</v>
      </c>
      <c r="B132" s="1" t="s">
        <v>51</v>
      </c>
      <c r="C132" s="13"/>
      <c r="D132" s="12"/>
    </row>
    <row r="133" spans="1:4" ht="15.5" thickTop="1" thickBot="1" x14ac:dyDescent="0.4">
      <c r="A133" s="21">
        <f t="shared" si="10"/>
        <v>110</v>
      </c>
      <c r="B133" s="1" t="s">
        <v>52</v>
      </c>
      <c r="C133" s="13"/>
      <c r="D133" s="12"/>
    </row>
    <row r="134" spans="1:4" ht="30" thickTop="1" thickBot="1" x14ac:dyDescent="0.4">
      <c r="A134" s="21">
        <f t="shared" si="10"/>
        <v>111</v>
      </c>
      <c r="B134" s="1" t="s">
        <v>53</v>
      </c>
      <c r="C134" s="13"/>
      <c r="D134" s="12"/>
    </row>
    <row r="135" spans="1:4" ht="30" thickTop="1" thickBot="1" x14ac:dyDescent="0.4">
      <c r="A135" s="21">
        <f t="shared" si="10"/>
        <v>112</v>
      </c>
      <c r="B135" s="1" t="s">
        <v>54</v>
      </c>
      <c r="C135" s="13"/>
      <c r="D135" s="12"/>
    </row>
    <row r="136" spans="1:4" ht="15.5" thickTop="1" thickBot="1" x14ac:dyDescent="0.4">
      <c r="A136" s="21">
        <f t="shared" si="10"/>
        <v>113</v>
      </c>
      <c r="B136" s="1" t="s">
        <v>55</v>
      </c>
      <c r="C136" s="13"/>
      <c r="D136" s="12"/>
    </row>
    <row r="137" spans="1:4" ht="30" thickTop="1" thickBot="1" x14ac:dyDescent="0.4">
      <c r="A137" s="21">
        <f t="shared" si="10"/>
        <v>114</v>
      </c>
      <c r="B137" s="1" t="s">
        <v>56</v>
      </c>
      <c r="C137" s="13"/>
      <c r="D137" s="12"/>
    </row>
    <row r="138" spans="1:4" ht="15.5" thickTop="1" thickBot="1" x14ac:dyDescent="0.4">
      <c r="A138" s="21">
        <f t="shared" si="10"/>
        <v>115</v>
      </c>
      <c r="B138" s="1" t="s">
        <v>57</v>
      </c>
      <c r="C138" s="13"/>
      <c r="D138" s="12"/>
    </row>
    <row r="139" spans="1:4" ht="15.5" thickTop="1" thickBot="1" x14ac:dyDescent="0.4">
      <c r="A139" s="21">
        <f t="shared" si="10"/>
        <v>116</v>
      </c>
      <c r="B139" s="1" t="s">
        <v>58</v>
      </c>
      <c r="C139" s="13"/>
      <c r="D139" s="12"/>
    </row>
    <row r="140" spans="1:4" ht="15.5" thickTop="1" thickBot="1" x14ac:dyDescent="0.4">
      <c r="A140" s="21">
        <f t="shared" si="10"/>
        <v>117</v>
      </c>
      <c r="B140" s="1" t="s">
        <v>59</v>
      </c>
      <c r="C140" s="13"/>
      <c r="D140" s="12"/>
    </row>
    <row r="141" spans="1:4" ht="15.5" thickTop="1" thickBot="1" x14ac:dyDescent="0.4">
      <c r="A141" s="21">
        <f t="shared" si="10"/>
        <v>118</v>
      </c>
      <c r="B141" s="1" t="s">
        <v>60</v>
      </c>
      <c r="C141" s="13"/>
      <c r="D141" s="12"/>
    </row>
    <row r="142" spans="1:4" ht="15.5" thickTop="1" thickBot="1" x14ac:dyDescent="0.4">
      <c r="A142" s="21">
        <f t="shared" si="10"/>
        <v>119</v>
      </c>
      <c r="B142" s="1" t="s">
        <v>61</v>
      </c>
      <c r="C142" s="13"/>
      <c r="D142" s="12"/>
    </row>
    <row r="143" spans="1:4" ht="15.5" thickTop="1" thickBot="1" x14ac:dyDescent="0.4">
      <c r="A143" s="21">
        <f t="shared" si="10"/>
        <v>120</v>
      </c>
      <c r="B143" s="1" t="s">
        <v>62</v>
      </c>
      <c r="C143" s="13"/>
      <c r="D143" s="12"/>
    </row>
    <row r="144" spans="1:4" ht="30" thickTop="1" thickBot="1" x14ac:dyDescent="0.4">
      <c r="A144" s="21">
        <f t="shared" si="10"/>
        <v>121</v>
      </c>
      <c r="B144" s="1" t="s">
        <v>63</v>
      </c>
      <c r="C144" s="13"/>
      <c r="D144" s="12"/>
    </row>
    <row r="145" spans="1:4" ht="30" thickTop="1" thickBot="1" x14ac:dyDescent="0.4">
      <c r="A145" s="21">
        <f t="shared" si="10"/>
        <v>122</v>
      </c>
      <c r="B145" s="1" t="s">
        <v>64</v>
      </c>
      <c r="C145" s="13"/>
      <c r="D145" s="12"/>
    </row>
    <row r="146" spans="1:4" ht="30" thickTop="1" thickBot="1" x14ac:dyDescent="0.4">
      <c r="A146" s="21">
        <f t="shared" si="10"/>
        <v>123</v>
      </c>
      <c r="B146" s="1" t="s">
        <v>65</v>
      </c>
      <c r="C146" s="13"/>
      <c r="D146" s="12"/>
    </row>
    <row r="147" spans="1:4" ht="30" thickTop="1" thickBot="1" x14ac:dyDescent="0.4">
      <c r="A147" s="21">
        <f t="shared" si="10"/>
        <v>124</v>
      </c>
      <c r="B147" s="1" t="s">
        <v>66</v>
      </c>
      <c r="C147" s="13"/>
      <c r="D147" s="12"/>
    </row>
    <row r="148" spans="1:4" ht="44.5" thickTop="1" thickBot="1" x14ac:dyDescent="0.4">
      <c r="A148" s="21">
        <f t="shared" si="10"/>
        <v>125</v>
      </c>
      <c r="B148" s="1" t="s">
        <v>67</v>
      </c>
      <c r="C148" s="13"/>
      <c r="D148" s="12"/>
    </row>
    <row r="149" spans="1:4" ht="15.5" thickTop="1" thickBot="1" x14ac:dyDescent="0.4">
      <c r="A149" s="21">
        <f t="shared" si="10"/>
        <v>126</v>
      </c>
      <c r="B149" s="1" t="s">
        <v>68</v>
      </c>
      <c r="C149" s="13"/>
      <c r="D149" s="12"/>
    </row>
    <row r="150" spans="1:4" ht="30" thickTop="1" thickBot="1" x14ac:dyDescent="0.4">
      <c r="A150" s="21">
        <f t="shared" si="10"/>
        <v>127</v>
      </c>
      <c r="B150" s="1" t="s">
        <v>69</v>
      </c>
      <c r="C150" s="13"/>
      <c r="D150" s="12"/>
    </row>
    <row r="151" spans="1:4" ht="30" thickTop="1" thickBot="1" x14ac:dyDescent="0.4">
      <c r="A151" s="21">
        <f t="shared" si="10"/>
        <v>128</v>
      </c>
      <c r="B151" s="1" t="s">
        <v>70</v>
      </c>
      <c r="C151" s="13"/>
      <c r="D151" s="12"/>
    </row>
    <row r="152" spans="1:4" ht="59" thickTop="1" thickBot="1" x14ac:dyDescent="0.4">
      <c r="A152" s="21">
        <f t="shared" si="10"/>
        <v>129</v>
      </c>
      <c r="B152" s="1" t="s">
        <v>219</v>
      </c>
      <c r="C152" s="13" t="s">
        <v>214</v>
      </c>
      <c r="D152" s="12"/>
    </row>
    <row r="153" spans="1:4" ht="15.5" thickTop="1" thickBot="1" x14ac:dyDescent="0.4">
      <c r="B153" s="30" t="s">
        <v>224</v>
      </c>
      <c r="C153" s="20"/>
      <c r="D153" s="11"/>
    </row>
    <row r="154" spans="1:4" ht="30" thickTop="1" thickBot="1" x14ac:dyDescent="0.4">
      <c r="A154" s="21">
        <f>A152+1</f>
        <v>130</v>
      </c>
      <c r="B154" s="1" t="s">
        <v>71</v>
      </c>
      <c r="C154" s="13"/>
      <c r="D154" s="12"/>
    </row>
    <row r="155" spans="1:4" ht="30" thickTop="1" thickBot="1" x14ac:dyDescent="0.4">
      <c r="A155" s="21">
        <f t="shared" ref="A155:A164" si="11">A154+1</f>
        <v>131</v>
      </c>
      <c r="B155" s="1" t="s">
        <v>220</v>
      </c>
      <c r="C155" s="13"/>
      <c r="D155" s="12"/>
    </row>
    <row r="156" spans="1:4" ht="44.5" thickTop="1" thickBot="1" x14ac:dyDescent="0.4">
      <c r="A156" s="21">
        <f t="shared" si="11"/>
        <v>132</v>
      </c>
      <c r="B156" s="1" t="s">
        <v>72</v>
      </c>
      <c r="C156" s="13"/>
      <c r="D156" s="12"/>
    </row>
    <row r="157" spans="1:4" ht="30" thickTop="1" thickBot="1" x14ac:dyDescent="0.4">
      <c r="A157" s="21">
        <f t="shared" si="11"/>
        <v>133</v>
      </c>
      <c r="B157" s="1" t="s">
        <v>73</v>
      </c>
      <c r="C157" s="13"/>
      <c r="D157" s="12"/>
    </row>
    <row r="158" spans="1:4" ht="30" thickTop="1" thickBot="1" x14ac:dyDescent="0.4">
      <c r="A158" s="21">
        <f t="shared" si="11"/>
        <v>134</v>
      </c>
      <c r="B158" s="1" t="s">
        <v>74</v>
      </c>
      <c r="C158" s="13"/>
      <c r="D158" s="12"/>
    </row>
    <row r="159" spans="1:4" ht="30" thickTop="1" thickBot="1" x14ac:dyDescent="0.4">
      <c r="A159" s="21">
        <f t="shared" si="11"/>
        <v>135</v>
      </c>
      <c r="B159" s="1" t="s">
        <v>75</v>
      </c>
      <c r="C159" s="13"/>
      <c r="D159" s="12"/>
    </row>
    <row r="160" spans="1:4" ht="44.5" thickTop="1" thickBot="1" x14ac:dyDescent="0.4">
      <c r="A160" s="21">
        <f t="shared" si="11"/>
        <v>136</v>
      </c>
      <c r="B160" s="1" t="s">
        <v>76</v>
      </c>
      <c r="C160" s="13"/>
      <c r="D160" s="12"/>
    </row>
    <row r="161" spans="1:4" ht="30" thickTop="1" thickBot="1" x14ac:dyDescent="0.4">
      <c r="A161" s="21">
        <f t="shared" si="11"/>
        <v>137</v>
      </c>
      <c r="B161" s="1" t="s">
        <v>77</v>
      </c>
      <c r="C161" s="13"/>
      <c r="D161" s="12"/>
    </row>
    <row r="162" spans="1:4" ht="30" thickTop="1" thickBot="1" x14ac:dyDescent="0.4">
      <c r="A162" s="21">
        <f t="shared" si="11"/>
        <v>138</v>
      </c>
      <c r="B162" s="1" t="s">
        <v>78</v>
      </c>
      <c r="C162" s="13"/>
      <c r="D162" s="12"/>
    </row>
    <row r="163" spans="1:4" ht="15.5" thickTop="1" thickBot="1" x14ac:dyDescent="0.4">
      <c r="A163" s="21">
        <f t="shared" si="11"/>
        <v>139</v>
      </c>
      <c r="B163" s="1" t="s">
        <v>79</v>
      </c>
      <c r="C163" s="13"/>
      <c r="D163" s="12"/>
    </row>
    <row r="164" spans="1:4" ht="44.5" thickTop="1" thickBot="1" x14ac:dyDescent="0.4">
      <c r="A164" s="21">
        <f t="shared" si="11"/>
        <v>140</v>
      </c>
      <c r="B164" s="1" t="s">
        <v>80</v>
      </c>
      <c r="C164" s="13"/>
      <c r="D164" s="12"/>
    </row>
    <row r="165" spans="1:4" ht="44.5" thickTop="1" thickBot="1" x14ac:dyDescent="0.4">
      <c r="A165" s="21">
        <f>A164+1</f>
        <v>141</v>
      </c>
      <c r="B165" s="1" t="s">
        <v>81</v>
      </c>
      <c r="C165" s="13" t="s">
        <v>214</v>
      </c>
      <c r="D165" s="12"/>
    </row>
    <row r="166" spans="1:4" ht="15.5" thickTop="1" thickBot="1" x14ac:dyDescent="0.4">
      <c r="B166" s="30" t="s">
        <v>225</v>
      </c>
      <c r="C166" s="20"/>
      <c r="D166" s="11"/>
    </row>
    <row r="167" spans="1:4" ht="15.5" thickTop="1" thickBot="1" x14ac:dyDescent="0.4">
      <c r="A167" s="21">
        <f>A165+1</f>
        <v>142</v>
      </c>
      <c r="B167" s="1" t="s">
        <v>82</v>
      </c>
      <c r="C167" s="13"/>
      <c r="D167" s="12"/>
    </row>
    <row r="168" spans="1:4" ht="30" thickTop="1" thickBot="1" x14ac:dyDescent="0.4">
      <c r="A168" s="21">
        <f t="shared" ref="A168:A173" si="12">A167+1</f>
        <v>143</v>
      </c>
      <c r="B168" s="1" t="s">
        <v>83</v>
      </c>
      <c r="C168" s="13"/>
      <c r="D168" s="12"/>
    </row>
    <row r="169" spans="1:4" ht="44.5" thickTop="1" thickBot="1" x14ac:dyDescent="0.4">
      <c r="A169" s="21">
        <f t="shared" si="12"/>
        <v>144</v>
      </c>
      <c r="B169" s="1" t="s">
        <v>84</v>
      </c>
      <c r="C169" s="13"/>
      <c r="D169" s="12"/>
    </row>
    <row r="170" spans="1:4" ht="30" thickTop="1" thickBot="1" x14ac:dyDescent="0.4">
      <c r="A170" s="21">
        <f t="shared" si="12"/>
        <v>145</v>
      </c>
      <c r="B170" s="1" t="s">
        <v>85</v>
      </c>
      <c r="C170" s="13"/>
      <c r="D170" s="12"/>
    </row>
    <row r="171" spans="1:4" ht="15.5" thickTop="1" thickBot="1" x14ac:dyDescent="0.4">
      <c r="A171" s="21">
        <f t="shared" si="12"/>
        <v>146</v>
      </c>
      <c r="B171" s="1" t="s">
        <v>86</v>
      </c>
      <c r="C171" s="13"/>
      <c r="D171" s="12"/>
    </row>
    <row r="172" spans="1:4" ht="30" thickTop="1" thickBot="1" x14ac:dyDescent="0.4">
      <c r="A172" s="21">
        <f t="shared" si="12"/>
        <v>147</v>
      </c>
      <c r="B172" s="1" t="s">
        <v>87</v>
      </c>
      <c r="C172" s="13"/>
      <c r="D172" s="12"/>
    </row>
    <row r="173" spans="1:4" ht="15.5" thickTop="1" thickBot="1" x14ac:dyDescent="0.4">
      <c r="A173" s="21">
        <f t="shared" si="12"/>
        <v>148</v>
      </c>
      <c r="B173" s="1" t="s">
        <v>88</v>
      </c>
      <c r="C173" s="13"/>
      <c r="D173" s="12"/>
    </row>
    <row r="174" spans="1:4" ht="15.5" thickTop="1" thickBot="1" x14ac:dyDescent="0.4">
      <c r="B174" s="31" t="s">
        <v>226</v>
      </c>
      <c r="C174" s="20"/>
      <c r="D174" s="11"/>
    </row>
    <row r="175" spans="1:4" ht="44.5" thickTop="1" thickBot="1" x14ac:dyDescent="0.4">
      <c r="A175" s="21">
        <f>A173+1</f>
        <v>149</v>
      </c>
      <c r="B175" s="1" t="s">
        <v>89</v>
      </c>
      <c r="C175" s="13" t="s">
        <v>214</v>
      </c>
      <c r="D175" s="12"/>
    </row>
    <row r="176" spans="1:4" ht="30" thickTop="1" thickBot="1" x14ac:dyDescent="0.4">
      <c r="A176" s="21">
        <f t="shared" ref="A176:A205" si="13">A175+1</f>
        <v>150</v>
      </c>
      <c r="B176" s="1" t="s">
        <v>90</v>
      </c>
      <c r="C176" s="13" t="s">
        <v>214</v>
      </c>
      <c r="D176" s="12"/>
    </row>
    <row r="177" spans="1:4" ht="30" thickTop="1" thickBot="1" x14ac:dyDescent="0.4">
      <c r="A177" s="21">
        <f t="shared" si="13"/>
        <v>151</v>
      </c>
      <c r="B177" s="1" t="s">
        <v>91</v>
      </c>
      <c r="C177" s="13" t="s">
        <v>214</v>
      </c>
      <c r="D177" s="12"/>
    </row>
    <row r="178" spans="1:4" ht="30" thickTop="1" thickBot="1" x14ac:dyDescent="0.4">
      <c r="A178" s="21">
        <f t="shared" si="13"/>
        <v>152</v>
      </c>
      <c r="B178" s="1" t="s">
        <v>92</v>
      </c>
      <c r="C178" s="13" t="s">
        <v>214</v>
      </c>
      <c r="D178" s="12"/>
    </row>
    <row r="179" spans="1:4" ht="30" thickTop="1" thickBot="1" x14ac:dyDescent="0.4">
      <c r="A179" s="21">
        <f t="shared" si="13"/>
        <v>153</v>
      </c>
      <c r="B179" s="1" t="s">
        <v>93</v>
      </c>
      <c r="C179" s="13" t="s">
        <v>214</v>
      </c>
      <c r="D179" s="12"/>
    </row>
    <row r="180" spans="1:4" ht="15.5" thickTop="1" thickBot="1" x14ac:dyDescent="0.4">
      <c r="A180" s="21">
        <f t="shared" si="13"/>
        <v>154</v>
      </c>
      <c r="B180" s="1" t="s">
        <v>94</v>
      </c>
      <c r="C180" s="13" t="s">
        <v>214</v>
      </c>
      <c r="D180" s="12"/>
    </row>
    <row r="181" spans="1:4" ht="15.5" thickTop="1" thickBot="1" x14ac:dyDescent="0.4">
      <c r="A181" s="21">
        <f t="shared" si="13"/>
        <v>155</v>
      </c>
      <c r="B181" s="1" t="s">
        <v>95</v>
      </c>
      <c r="C181" s="13" t="s">
        <v>214</v>
      </c>
      <c r="D181" s="12"/>
    </row>
    <row r="182" spans="1:4" ht="44.5" thickTop="1" thickBot="1" x14ac:dyDescent="0.4">
      <c r="A182" s="21">
        <f t="shared" si="13"/>
        <v>156</v>
      </c>
      <c r="B182" s="1" t="s">
        <v>96</v>
      </c>
      <c r="C182" s="13" t="s">
        <v>214</v>
      </c>
      <c r="D182" s="12"/>
    </row>
    <row r="183" spans="1:4" ht="30" thickTop="1" thickBot="1" x14ac:dyDescent="0.4">
      <c r="A183" s="21">
        <f t="shared" si="13"/>
        <v>157</v>
      </c>
      <c r="B183" s="1" t="s">
        <v>97</v>
      </c>
      <c r="C183" s="13" t="s">
        <v>214</v>
      </c>
      <c r="D183" s="12"/>
    </row>
    <row r="184" spans="1:4" ht="15.5" thickTop="1" thickBot="1" x14ac:dyDescent="0.4">
      <c r="A184" s="21">
        <f t="shared" si="13"/>
        <v>158</v>
      </c>
      <c r="B184" s="1" t="s">
        <v>98</v>
      </c>
      <c r="C184" s="13" t="s">
        <v>214</v>
      </c>
      <c r="D184" s="12"/>
    </row>
    <row r="185" spans="1:4" ht="30" thickTop="1" thickBot="1" x14ac:dyDescent="0.4">
      <c r="A185" s="21">
        <f t="shared" si="13"/>
        <v>159</v>
      </c>
      <c r="B185" s="1" t="s">
        <v>99</v>
      </c>
      <c r="C185" s="13" t="s">
        <v>214</v>
      </c>
      <c r="D185" s="12"/>
    </row>
    <row r="186" spans="1:4" ht="44.5" thickTop="1" thickBot="1" x14ac:dyDescent="0.4">
      <c r="A186" s="21">
        <f t="shared" si="13"/>
        <v>160</v>
      </c>
      <c r="B186" s="1" t="s">
        <v>100</v>
      </c>
      <c r="C186" s="13" t="s">
        <v>214</v>
      </c>
      <c r="D186" s="12"/>
    </row>
    <row r="187" spans="1:4" ht="30" thickTop="1" thickBot="1" x14ac:dyDescent="0.4">
      <c r="A187" s="21">
        <f t="shared" si="13"/>
        <v>161</v>
      </c>
      <c r="B187" s="1" t="s">
        <v>101</v>
      </c>
      <c r="C187" s="13" t="s">
        <v>214</v>
      </c>
      <c r="D187" s="12"/>
    </row>
    <row r="188" spans="1:4" ht="15.5" thickTop="1" thickBot="1" x14ac:dyDescent="0.4">
      <c r="A188" s="21">
        <f t="shared" si="13"/>
        <v>162</v>
      </c>
      <c r="B188" s="1" t="s">
        <v>102</v>
      </c>
      <c r="C188" s="13" t="s">
        <v>214</v>
      </c>
      <c r="D188" s="12"/>
    </row>
    <row r="189" spans="1:4" ht="15.5" thickTop="1" thickBot="1" x14ac:dyDescent="0.4">
      <c r="A189" s="21">
        <f t="shared" si="13"/>
        <v>163</v>
      </c>
      <c r="B189" s="1" t="s">
        <v>103</v>
      </c>
      <c r="C189" s="13" t="s">
        <v>214</v>
      </c>
      <c r="D189" s="12"/>
    </row>
    <row r="190" spans="1:4" ht="15.5" thickTop="1" thickBot="1" x14ac:dyDescent="0.4">
      <c r="A190" s="21">
        <f t="shared" si="13"/>
        <v>164</v>
      </c>
      <c r="B190" s="1" t="s">
        <v>104</v>
      </c>
      <c r="C190" s="13" t="s">
        <v>214</v>
      </c>
      <c r="D190" s="12"/>
    </row>
    <row r="191" spans="1:4" ht="44.5" thickTop="1" thickBot="1" x14ac:dyDescent="0.4">
      <c r="A191" s="21">
        <f t="shared" si="13"/>
        <v>165</v>
      </c>
      <c r="B191" s="1" t="s">
        <v>105</v>
      </c>
      <c r="C191" s="13" t="s">
        <v>214</v>
      </c>
      <c r="D191" s="12"/>
    </row>
    <row r="192" spans="1:4" ht="30" thickTop="1" thickBot="1" x14ac:dyDescent="0.4">
      <c r="A192" s="21">
        <f t="shared" si="13"/>
        <v>166</v>
      </c>
      <c r="B192" s="1" t="s">
        <v>106</v>
      </c>
      <c r="C192" s="13" t="s">
        <v>214</v>
      </c>
      <c r="D192" s="12"/>
    </row>
    <row r="193" spans="1:4" ht="30" thickTop="1" thickBot="1" x14ac:dyDescent="0.4">
      <c r="A193" s="21">
        <f t="shared" si="13"/>
        <v>167</v>
      </c>
      <c r="B193" s="1" t="s">
        <v>107</v>
      </c>
      <c r="C193" s="13" t="s">
        <v>214</v>
      </c>
      <c r="D193" s="12"/>
    </row>
    <row r="194" spans="1:4" ht="44.5" thickTop="1" thickBot="1" x14ac:dyDescent="0.4">
      <c r="A194" s="21">
        <f t="shared" si="13"/>
        <v>168</v>
      </c>
      <c r="B194" s="1" t="s">
        <v>108</v>
      </c>
      <c r="C194" s="13" t="s">
        <v>214</v>
      </c>
      <c r="D194" s="12"/>
    </row>
    <row r="195" spans="1:4" ht="30" thickTop="1" thickBot="1" x14ac:dyDescent="0.4">
      <c r="A195" s="21">
        <f t="shared" si="13"/>
        <v>169</v>
      </c>
      <c r="B195" s="1" t="s">
        <v>109</v>
      </c>
      <c r="C195" s="13" t="s">
        <v>214</v>
      </c>
      <c r="D195" s="12"/>
    </row>
    <row r="196" spans="1:4" ht="44.5" thickTop="1" thickBot="1" x14ac:dyDescent="0.4">
      <c r="A196" s="21">
        <f t="shared" si="13"/>
        <v>170</v>
      </c>
      <c r="B196" s="1" t="s">
        <v>110</v>
      </c>
      <c r="C196" s="13" t="s">
        <v>214</v>
      </c>
      <c r="D196" s="12"/>
    </row>
    <row r="197" spans="1:4" ht="44.5" thickTop="1" thickBot="1" x14ac:dyDescent="0.4">
      <c r="A197" s="21">
        <f t="shared" si="13"/>
        <v>171</v>
      </c>
      <c r="B197" s="1" t="s">
        <v>111</v>
      </c>
      <c r="C197" s="13" t="s">
        <v>214</v>
      </c>
      <c r="D197" s="12"/>
    </row>
    <row r="198" spans="1:4" ht="30" thickTop="1" thickBot="1" x14ac:dyDescent="0.4">
      <c r="A198" s="21">
        <f t="shared" si="13"/>
        <v>172</v>
      </c>
      <c r="B198" s="1" t="s">
        <v>112</v>
      </c>
      <c r="C198" s="13" t="s">
        <v>214</v>
      </c>
      <c r="D198" s="12"/>
    </row>
    <row r="199" spans="1:4" ht="30" thickTop="1" thickBot="1" x14ac:dyDescent="0.4">
      <c r="A199" s="21">
        <f t="shared" si="13"/>
        <v>173</v>
      </c>
      <c r="B199" s="1" t="s">
        <v>113</v>
      </c>
      <c r="C199" s="13" t="s">
        <v>214</v>
      </c>
      <c r="D199" s="12"/>
    </row>
    <row r="200" spans="1:4" ht="30" thickTop="1" thickBot="1" x14ac:dyDescent="0.4">
      <c r="A200" s="21">
        <f t="shared" si="13"/>
        <v>174</v>
      </c>
      <c r="B200" s="1" t="s">
        <v>114</v>
      </c>
      <c r="C200" s="13" t="s">
        <v>214</v>
      </c>
      <c r="D200" s="12"/>
    </row>
    <row r="201" spans="1:4" ht="15.5" thickTop="1" thickBot="1" x14ac:dyDescent="0.4">
      <c r="A201" s="21">
        <f t="shared" si="13"/>
        <v>175</v>
      </c>
      <c r="B201" s="1" t="s">
        <v>115</v>
      </c>
      <c r="C201" s="13" t="s">
        <v>214</v>
      </c>
      <c r="D201" s="12"/>
    </row>
    <row r="202" spans="1:4" ht="30" thickTop="1" thickBot="1" x14ac:dyDescent="0.4">
      <c r="A202" s="21">
        <f t="shared" si="13"/>
        <v>176</v>
      </c>
      <c r="B202" s="1" t="s">
        <v>116</v>
      </c>
      <c r="C202" s="13" t="s">
        <v>214</v>
      </c>
      <c r="D202" s="12"/>
    </row>
    <row r="203" spans="1:4" ht="30" thickTop="1" thickBot="1" x14ac:dyDescent="0.4">
      <c r="A203" s="21">
        <f t="shared" si="13"/>
        <v>177</v>
      </c>
      <c r="B203" s="1" t="s">
        <v>117</v>
      </c>
      <c r="C203" s="13" t="s">
        <v>214</v>
      </c>
      <c r="D203" s="12"/>
    </row>
    <row r="204" spans="1:4" ht="59" thickTop="1" thickBot="1" x14ac:dyDescent="0.4">
      <c r="A204" s="21">
        <f t="shared" si="13"/>
        <v>178</v>
      </c>
      <c r="B204" s="1" t="s">
        <v>118</v>
      </c>
      <c r="C204" s="13" t="s">
        <v>214</v>
      </c>
      <c r="D204" s="12"/>
    </row>
    <row r="205" spans="1:4" ht="15.5" thickTop="1" thickBot="1" x14ac:dyDescent="0.4">
      <c r="A205" s="21">
        <f t="shared" si="13"/>
        <v>179</v>
      </c>
      <c r="B205" s="27" t="s">
        <v>119</v>
      </c>
      <c r="C205" s="28" t="s">
        <v>214</v>
      </c>
      <c r="D205" s="29"/>
    </row>
    <row r="206" spans="1:4" ht="15" thickTop="1" x14ac:dyDescent="0.35">
      <c r="B206" s="15" t="s">
        <v>227</v>
      </c>
      <c r="C206" s="20"/>
      <c r="D206" s="11"/>
    </row>
    <row r="207" spans="1:4" x14ac:dyDescent="0.35">
      <c r="A207" s="21">
        <f>A205+1</f>
        <v>180</v>
      </c>
      <c r="B207" s="1" t="s">
        <v>120</v>
      </c>
      <c r="C207" s="19"/>
      <c r="D207" s="9"/>
    </row>
    <row r="208" spans="1:4" ht="29" x14ac:dyDescent="0.35">
      <c r="A208" s="21">
        <f t="shared" ref="A208:A227" si="14">A207+1</f>
        <v>181</v>
      </c>
      <c r="B208" s="1" t="s">
        <v>121</v>
      </c>
      <c r="C208" s="19"/>
      <c r="D208" s="9"/>
    </row>
    <row r="209" spans="1:4" ht="29" x14ac:dyDescent="0.35">
      <c r="A209" s="21">
        <f t="shared" si="14"/>
        <v>182</v>
      </c>
      <c r="B209" s="1" t="s">
        <v>122</v>
      </c>
      <c r="C209" s="19"/>
      <c r="D209" s="9"/>
    </row>
    <row r="210" spans="1:4" ht="29" x14ac:dyDescent="0.35">
      <c r="A210" s="21">
        <f t="shared" si="14"/>
        <v>183</v>
      </c>
      <c r="B210" s="1" t="s">
        <v>123</v>
      </c>
      <c r="C210" s="19"/>
      <c r="D210" s="9"/>
    </row>
    <row r="211" spans="1:4" ht="29" x14ac:dyDescent="0.35">
      <c r="A211" s="21">
        <f t="shared" si="14"/>
        <v>184</v>
      </c>
      <c r="B211" s="1" t="s">
        <v>124</v>
      </c>
      <c r="C211" s="19"/>
      <c r="D211" s="9"/>
    </row>
    <row r="212" spans="1:4" x14ac:dyDescent="0.35">
      <c r="A212" s="21">
        <f t="shared" si="14"/>
        <v>185</v>
      </c>
      <c r="B212" s="1" t="s">
        <v>125</v>
      </c>
      <c r="C212" s="19"/>
      <c r="D212" s="9"/>
    </row>
    <row r="213" spans="1:4" ht="43.5" x14ac:dyDescent="0.35">
      <c r="A213" s="21">
        <f t="shared" si="14"/>
        <v>186</v>
      </c>
      <c r="B213" s="1" t="s">
        <v>126</v>
      </c>
      <c r="C213" s="19"/>
      <c r="D213" s="9"/>
    </row>
    <row r="214" spans="1:4" ht="29" x14ac:dyDescent="0.35">
      <c r="A214" s="21">
        <f t="shared" si="14"/>
        <v>187</v>
      </c>
      <c r="B214" s="1" t="s">
        <v>127</v>
      </c>
      <c r="C214" s="19"/>
      <c r="D214" s="9"/>
    </row>
    <row r="215" spans="1:4" ht="29" x14ac:dyDescent="0.35">
      <c r="A215" s="21">
        <f t="shared" si="14"/>
        <v>188</v>
      </c>
      <c r="B215" s="1" t="s">
        <v>128</v>
      </c>
      <c r="C215" s="19"/>
      <c r="D215" s="9"/>
    </row>
    <row r="216" spans="1:4" ht="29" x14ac:dyDescent="0.35">
      <c r="A216" s="21">
        <f t="shared" si="14"/>
        <v>189</v>
      </c>
      <c r="B216" s="1" t="s">
        <v>129</v>
      </c>
      <c r="C216" s="19"/>
      <c r="D216" s="9"/>
    </row>
    <row r="217" spans="1:4" x14ac:dyDescent="0.35">
      <c r="A217" s="21">
        <f t="shared" si="14"/>
        <v>190</v>
      </c>
      <c r="B217" s="1" t="s">
        <v>130</v>
      </c>
      <c r="C217" s="19"/>
      <c r="D217" s="9"/>
    </row>
    <row r="218" spans="1:4" x14ac:dyDescent="0.35">
      <c r="A218" s="21">
        <f>A217+1</f>
        <v>191</v>
      </c>
      <c r="B218" s="1" t="s">
        <v>131</v>
      </c>
      <c r="C218" s="19"/>
      <c r="D218" s="9"/>
    </row>
    <row r="219" spans="1:4" ht="29" x14ac:dyDescent="0.35">
      <c r="A219" s="21">
        <f t="shared" si="14"/>
        <v>192</v>
      </c>
      <c r="B219" s="1" t="s">
        <v>132</v>
      </c>
      <c r="C219" s="19"/>
      <c r="D219" s="9"/>
    </row>
    <row r="220" spans="1:4" x14ac:dyDescent="0.35">
      <c r="A220" s="21">
        <f t="shared" si="14"/>
        <v>193</v>
      </c>
      <c r="B220" s="1" t="s">
        <v>133</v>
      </c>
      <c r="C220" s="19"/>
      <c r="D220" s="9"/>
    </row>
    <row r="221" spans="1:4" x14ac:dyDescent="0.35">
      <c r="A221" s="21">
        <f t="shared" si="14"/>
        <v>194</v>
      </c>
      <c r="B221" s="1" t="s">
        <v>134</v>
      </c>
      <c r="C221" s="19"/>
      <c r="D221" s="9"/>
    </row>
    <row r="222" spans="1:4" ht="29" x14ac:dyDescent="0.35">
      <c r="A222" s="21">
        <f t="shared" si="14"/>
        <v>195</v>
      </c>
      <c r="B222" s="1" t="s">
        <v>135</v>
      </c>
      <c r="C222" s="19"/>
      <c r="D222" s="9"/>
    </row>
    <row r="223" spans="1:4" ht="29" x14ac:dyDescent="0.35">
      <c r="A223" s="21">
        <f t="shared" si="14"/>
        <v>196</v>
      </c>
      <c r="B223" s="1" t="s">
        <v>136</v>
      </c>
      <c r="C223" s="19"/>
      <c r="D223" s="9"/>
    </row>
    <row r="224" spans="1:4" ht="29" x14ac:dyDescent="0.35">
      <c r="A224" s="21">
        <f t="shared" si="14"/>
        <v>197</v>
      </c>
      <c r="B224" s="1" t="s">
        <v>137</v>
      </c>
      <c r="C224" s="19"/>
      <c r="D224" s="9"/>
    </row>
    <row r="225" spans="1:74" ht="29" x14ac:dyDescent="0.35">
      <c r="A225" s="21">
        <f t="shared" si="14"/>
        <v>198</v>
      </c>
      <c r="B225" s="1" t="s">
        <v>138</v>
      </c>
      <c r="C225" s="19"/>
      <c r="D225" s="9"/>
    </row>
    <row r="226" spans="1:74" x14ac:dyDescent="0.35">
      <c r="A226" s="21">
        <f t="shared" si="14"/>
        <v>199</v>
      </c>
      <c r="B226" s="1" t="s">
        <v>139</v>
      </c>
      <c r="C226" s="19"/>
      <c r="D226" s="9"/>
    </row>
    <row r="227" spans="1:74" ht="29" x14ac:dyDescent="0.35">
      <c r="A227" s="21">
        <f t="shared" si="14"/>
        <v>200</v>
      </c>
      <c r="B227" s="1" t="s">
        <v>140</v>
      </c>
      <c r="C227" s="19"/>
      <c r="D227" s="9"/>
    </row>
    <row r="230" spans="1:74" x14ac:dyDescent="0.35">
      <c r="B230" s="68" t="s">
        <v>187</v>
      </c>
      <c r="C230" s="5"/>
    </row>
    <row r="231" spans="1:74" ht="26.25" customHeight="1" x14ac:dyDescent="0.35">
      <c r="B231" s="6"/>
      <c r="C231" s="5"/>
      <c r="D231" s="4" t="s">
        <v>189</v>
      </c>
      <c r="E231" s="84" t="s">
        <v>188</v>
      </c>
      <c r="F231" s="84"/>
    </row>
    <row r="232" spans="1:74" x14ac:dyDescent="0.35">
      <c r="B232" s="67" t="s">
        <v>190</v>
      </c>
      <c r="C232" s="5">
        <f>COUNTIFS($C$13:$C$227,0)</f>
        <v>0</v>
      </c>
      <c r="D232" s="3">
        <v>0</v>
      </c>
      <c r="E232" s="8">
        <f>C232*D232</f>
        <v>0</v>
      </c>
    </row>
    <row r="233" spans="1:74" x14ac:dyDescent="0.35">
      <c r="B233" s="67" t="s">
        <v>191</v>
      </c>
      <c r="C233" s="5">
        <f>COUNTIFS($C$13:$C$227,1)</f>
        <v>0</v>
      </c>
      <c r="D233" s="3">
        <v>1</v>
      </c>
      <c r="E233" s="8">
        <f>C233*D233</f>
        <v>0</v>
      </c>
    </row>
    <row r="234" spans="1:74" x14ac:dyDescent="0.35">
      <c r="B234" s="67" t="s">
        <v>192</v>
      </c>
      <c r="C234" s="5">
        <f>COUNTIFS($C$13:$C$227,2)</f>
        <v>0</v>
      </c>
      <c r="D234" s="3">
        <v>2</v>
      </c>
      <c r="E234" s="8">
        <f>C234*D234</f>
        <v>0</v>
      </c>
    </row>
    <row r="235" spans="1:74" x14ac:dyDescent="0.35">
      <c r="B235" s="67" t="s">
        <v>221</v>
      </c>
      <c r="C235" s="5">
        <f>SUM(C232:C234)</f>
        <v>0</v>
      </c>
      <c r="D235" s="3"/>
      <c r="E235" s="8">
        <f>C235*2</f>
        <v>0</v>
      </c>
    </row>
    <row r="236" spans="1:74" x14ac:dyDescent="0.35">
      <c r="B236" s="6"/>
      <c r="C236" s="5"/>
      <c r="D236"/>
      <c r="E236" s="8"/>
    </row>
    <row r="237" spans="1:74" x14ac:dyDescent="0.35">
      <c r="B237" s="6"/>
      <c r="C237" s="5"/>
      <c r="D237" s="7" t="s">
        <v>193</v>
      </c>
      <c r="E237" s="10" t="e">
        <f>(E233+E234)/E235</f>
        <v>#DIV/0!</v>
      </c>
    </row>
    <row r="239" spans="1:74" ht="15.5" x14ac:dyDescent="0.35">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c r="AG239" s="32"/>
      <c r="AH239" s="32"/>
      <c r="AI239" s="32"/>
      <c r="AJ239" s="32"/>
      <c r="AK239" s="32"/>
      <c r="AL239" s="32"/>
      <c r="AM239" s="32"/>
      <c r="AN239" s="32"/>
      <c r="AO239" s="32"/>
      <c r="AP239" s="32"/>
      <c r="AQ239" s="32"/>
      <c r="AR239" s="32"/>
      <c r="AS239" s="32"/>
      <c r="AT239" s="32"/>
      <c r="AU239" s="32"/>
      <c r="AV239" s="32"/>
      <c r="AW239" s="32"/>
      <c r="AX239" s="32"/>
      <c r="AY239" s="32"/>
      <c r="AZ239" s="32"/>
      <c r="BA239" s="32"/>
      <c r="BB239" s="32"/>
      <c r="BC239" s="32"/>
      <c r="BD239" s="32"/>
      <c r="BE239" s="32"/>
      <c r="BF239" s="32"/>
      <c r="BG239" s="32"/>
      <c r="BH239" s="32"/>
      <c r="BI239" s="32"/>
      <c r="BJ239" s="32"/>
      <c r="BK239" s="32"/>
      <c r="BL239" s="32"/>
      <c r="BM239" s="32"/>
      <c r="BN239" s="32"/>
      <c r="BO239" s="32"/>
      <c r="BP239" s="32"/>
      <c r="BQ239" s="32"/>
      <c r="BR239" s="32"/>
      <c r="BS239" s="32"/>
      <c r="BT239" s="32"/>
      <c r="BU239" s="32"/>
      <c r="BV239" s="32"/>
    </row>
    <row r="240" spans="1:74" ht="15.5" x14ac:dyDescent="0.35">
      <c r="B240" s="33"/>
      <c r="C240" s="56" t="s">
        <v>228</v>
      </c>
      <c r="D240" s="54" t="s">
        <v>229</v>
      </c>
      <c r="E240" s="34"/>
      <c r="F240" s="34"/>
      <c r="G240" s="34"/>
      <c r="H240" s="34"/>
      <c r="I240" s="34"/>
      <c r="J240" s="34"/>
      <c r="K240" s="34"/>
      <c r="L240" s="34"/>
      <c r="M240" s="34"/>
      <c r="N240" s="34"/>
      <c r="O240" s="34"/>
      <c r="P240" s="34"/>
      <c r="Q240" s="34"/>
      <c r="R240" s="34"/>
      <c r="S240" s="34"/>
      <c r="T240" s="34"/>
      <c r="U240" s="34"/>
      <c r="V240" s="34"/>
      <c r="W240" s="34"/>
      <c r="X240" s="34"/>
      <c r="Y240" s="34"/>
      <c r="Z240" s="34"/>
      <c r="AA240" s="34"/>
      <c r="AB240" s="34"/>
      <c r="AC240" s="34"/>
      <c r="AD240" s="34"/>
      <c r="AE240" s="34"/>
      <c r="AF240" s="34"/>
      <c r="AG240" s="34"/>
      <c r="AH240" s="34"/>
      <c r="AI240" s="34"/>
      <c r="AJ240" s="34"/>
      <c r="AK240" s="34"/>
      <c r="AL240" s="34"/>
      <c r="AM240" s="34"/>
      <c r="AN240" s="34"/>
      <c r="AO240" s="34"/>
      <c r="AP240" s="34"/>
      <c r="AQ240" s="34"/>
      <c r="AR240" s="34"/>
      <c r="AS240" s="34"/>
      <c r="AT240" s="34"/>
      <c r="AU240" s="34"/>
      <c r="AV240" s="34"/>
      <c r="AW240" s="34"/>
      <c r="AX240" s="34"/>
      <c r="AY240" s="32"/>
      <c r="AZ240" s="35"/>
      <c r="BA240" s="35"/>
      <c r="BB240" s="35"/>
      <c r="BC240" s="35"/>
      <c r="BD240" s="35"/>
      <c r="BE240" s="35"/>
      <c r="BF240" s="35"/>
      <c r="BG240" s="35"/>
      <c r="BH240" s="35"/>
      <c r="BI240" s="35"/>
      <c r="BJ240" s="35"/>
      <c r="BK240" s="35"/>
      <c r="BL240" s="35"/>
      <c r="BM240" s="35"/>
      <c r="BN240" s="35"/>
      <c r="BO240" s="35"/>
      <c r="BP240" s="35"/>
      <c r="BQ240" s="35"/>
      <c r="BR240" s="35"/>
      <c r="BS240" s="35"/>
      <c r="BT240" s="35"/>
      <c r="BU240" s="35"/>
      <c r="BV240" s="35"/>
    </row>
    <row r="241" spans="2:74" ht="15.5" x14ac:dyDescent="0.35">
      <c r="B241" s="33"/>
      <c r="C241" s="57">
        <v>0</v>
      </c>
      <c r="D241" s="54" t="s">
        <v>248</v>
      </c>
      <c r="E241" s="40"/>
      <c r="H241" s="36"/>
      <c r="I241" s="36"/>
      <c r="J241" s="36"/>
      <c r="K241" s="36"/>
      <c r="L241" s="36"/>
      <c r="M241" s="36"/>
      <c r="N241" s="36"/>
      <c r="O241" s="36"/>
      <c r="P241" s="36"/>
      <c r="Q241" s="34"/>
      <c r="R241" s="34"/>
      <c r="T241" s="40"/>
      <c r="W241" s="54"/>
      <c r="X241" s="54"/>
      <c r="Y241" s="54"/>
      <c r="Z241" s="54"/>
      <c r="AA241" s="54"/>
      <c r="AB241" s="54"/>
      <c r="AC241" s="54"/>
      <c r="AD241" s="54"/>
      <c r="AE241" s="54"/>
      <c r="AF241" s="54"/>
      <c r="AG241" s="54"/>
      <c r="AH241" s="54"/>
      <c r="AI241" s="54"/>
      <c r="AJ241" s="54"/>
      <c r="AK241" s="35"/>
      <c r="AM241" s="40"/>
      <c r="AP241" s="54"/>
      <c r="AQ241" s="54"/>
      <c r="AR241" s="54"/>
      <c r="AS241" s="54"/>
      <c r="AT241" s="54"/>
      <c r="AU241" s="54"/>
      <c r="AV241" s="54"/>
      <c r="AW241" s="54"/>
      <c r="AX241" s="54"/>
      <c r="AY241" s="54"/>
      <c r="AZ241" s="54"/>
      <c r="BA241" s="54"/>
      <c r="BB241" s="54"/>
      <c r="BC241" s="54"/>
      <c r="BD241" s="37"/>
      <c r="BE241" s="37"/>
      <c r="BF241" s="37"/>
      <c r="BG241" s="37"/>
      <c r="BH241" s="37"/>
      <c r="BI241" s="37"/>
      <c r="BJ241" s="37"/>
      <c r="BK241" s="37"/>
      <c r="BL241" s="37"/>
      <c r="BM241" s="37"/>
      <c r="BN241" s="37"/>
      <c r="BO241" s="37"/>
      <c r="BP241" s="37"/>
      <c r="BQ241" s="37"/>
      <c r="BR241" s="37"/>
      <c r="BS241" s="37"/>
      <c r="BT241" s="37"/>
      <c r="BU241" s="37"/>
      <c r="BV241" s="34"/>
    </row>
    <row r="242" spans="2:74" ht="15.5" x14ac:dyDescent="0.35">
      <c r="B242" s="33"/>
      <c r="C242" s="57">
        <v>1</v>
      </c>
      <c r="D242" s="54" t="s">
        <v>230</v>
      </c>
      <c r="E242" s="40"/>
      <c r="H242" s="36"/>
      <c r="I242" s="36"/>
      <c r="J242" s="36"/>
      <c r="K242" s="36"/>
      <c r="L242" s="36"/>
      <c r="M242" s="36"/>
      <c r="N242" s="36"/>
      <c r="O242" s="36"/>
      <c r="P242" s="36"/>
      <c r="Q242" s="34"/>
      <c r="R242" s="34"/>
      <c r="T242" s="55"/>
      <c r="W242" s="54"/>
      <c r="X242" s="54"/>
      <c r="Y242" s="54"/>
      <c r="Z242" s="54"/>
      <c r="AA242" s="54"/>
      <c r="AB242" s="54"/>
      <c r="AC242" s="54"/>
      <c r="AD242" s="54"/>
      <c r="AE242" s="54"/>
      <c r="AF242" s="54"/>
      <c r="AG242" s="54"/>
      <c r="AH242" s="54"/>
      <c r="AI242" s="54"/>
      <c r="AJ242" s="54"/>
      <c r="AK242" s="35"/>
      <c r="AM242" s="40"/>
      <c r="AP242" s="54"/>
      <c r="AQ242" s="54"/>
      <c r="AR242" s="54"/>
      <c r="AS242" s="54"/>
      <c r="AT242" s="54"/>
      <c r="AU242" s="54"/>
      <c r="AV242" s="54"/>
      <c r="AW242" s="54"/>
      <c r="AX242" s="54"/>
      <c r="AY242" s="54"/>
      <c r="AZ242" s="54"/>
      <c r="BA242" s="54"/>
      <c r="BB242" s="54"/>
      <c r="BC242" s="54"/>
      <c r="BD242" s="37"/>
      <c r="BE242" s="37"/>
      <c r="BF242" s="37"/>
      <c r="BG242" s="37"/>
      <c r="BH242" s="37"/>
      <c r="BI242" s="37"/>
      <c r="BJ242" s="37"/>
      <c r="BK242" s="37"/>
      <c r="BL242" s="37"/>
      <c r="BM242" s="37"/>
      <c r="BN242" s="37"/>
      <c r="BO242" s="37"/>
      <c r="BP242" s="37"/>
      <c r="BQ242" s="37"/>
      <c r="BR242" s="37"/>
      <c r="BS242" s="37"/>
      <c r="BT242" s="37"/>
      <c r="BU242" s="37"/>
      <c r="BV242" s="34"/>
    </row>
    <row r="243" spans="2:74" ht="15.5" x14ac:dyDescent="0.35">
      <c r="B243" s="32"/>
      <c r="C243" s="57">
        <v>2</v>
      </c>
      <c r="D243" s="54" t="s">
        <v>231</v>
      </c>
      <c r="E243" s="40"/>
      <c r="F243" s="54"/>
      <c r="H243" s="32"/>
      <c r="I243" s="32"/>
      <c r="J243" s="32"/>
      <c r="K243" s="32"/>
      <c r="L243" s="32"/>
      <c r="M243" s="32"/>
      <c r="N243" s="32"/>
      <c r="O243" s="32"/>
      <c r="P243" s="32"/>
      <c r="Q243" s="32"/>
      <c r="R243" s="32"/>
      <c r="T243" s="55"/>
      <c r="W243" s="54"/>
      <c r="X243" s="54"/>
      <c r="Y243" s="54"/>
      <c r="Z243" s="54"/>
      <c r="AA243" s="54"/>
      <c r="AB243" s="54"/>
      <c r="AC243" s="54"/>
      <c r="AD243" s="54"/>
      <c r="AE243" s="54"/>
      <c r="AF243" s="54"/>
      <c r="AG243" s="54"/>
      <c r="AH243" s="54"/>
      <c r="AI243" s="54"/>
      <c r="AJ243" s="54"/>
      <c r="AK243" s="32"/>
      <c r="AM243" s="40"/>
      <c r="AP243" s="54"/>
      <c r="AQ243" s="54"/>
      <c r="AR243" s="54"/>
      <c r="AS243" s="54"/>
      <c r="AT243" s="54"/>
      <c r="AU243" s="54"/>
      <c r="AV243" s="54"/>
      <c r="AW243" s="54"/>
      <c r="AX243" s="54"/>
      <c r="AY243" s="54"/>
      <c r="AZ243" s="54"/>
      <c r="BA243" s="54"/>
      <c r="BB243" s="54"/>
      <c r="BC243" s="54"/>
      <c r="BD243" s="37"/>
      <c r="BE243" s="37"/>
      <c r="BF243" s="37"/>
      <c r="BG243" s="37"/>
      <c r="BH243" s="37"/>
      <c r="BI243" s="37"/>
      <c r="BJ243" s="37"/>
      <c r="BK243" s="37"/>
      <c r="BL243" s="37"/>
      <c r="BM243" s="37"/>
      <c r="BN243" s="37"/>
      <c r="BO243" s="37"/>
      <c r="BP243" s="37"/>
      <c r="BQ243" s="37"/>
      <c r="BR243" s="37"/>
      <c r="BS243" s="37"/>
      <c r="BT243" s="37"/>
      <c r="BU243" s="37"/>
      <c r="BV243" s="32"/>
    </row>
    <row r="244" spans="2:74" ht="18" thickBot="1" x14ac:dyDescent="0.4">
      <c r="B244" s="38"/>
      <c r="C244" s="38"/>
      <c r="D244" s="38"/>
      <c r="E244" s="32"/>
      <c r="F244" s="32"/>
      <c r="G244" s="36"/>
      <c r="H244" s="36"/>
      <c r="I244" s="36"/>
      <c r="J244" s="36"/>
      <c r="K244" s="32"/>
      <c r="L244" s="32"/>
      <c r="M244" s="32"/>
      <c r="N244" s="32"/>
      <c r="O244" s="32"/>
      <c r="P244" s="36"/>
      <c r="Q244" s="36"/>
      <c r="R244" s="36"/>
      <c r="S244" s="36"/>
      <c r="T244" s="36"/>
      <c r="U244" s="36"/>
      <c r="V244" s="36"/>
      <c r="W244" s="36"/>
      <c r="X244" s="36"/>
      <c r="Y244" s="36"/>
      <c r="Z244" s="36"/>
      <c r="AA244" s="36"/>
      <c r="AB244" s="36"/>
      <c r="AC244" s="36"/>
      <c r="AD244" s="36"/>
      <c r="AE244" s="36"/>
      <c r="AF244" s="36"/>
      <c r="AG244" s="36"/>
      <c r="AH244" s="36"/>
      <c r="AI244" s="36"/>
      <c r="AJ244" s="36"/>
      <c r="AK244" s="36"/>
      <c r="AL244" s="36"/>
      <c r="AM244" s="36"/>
      <c r="AN244" s="36"/>
      <c r="AO244" s="36"/>
      <c r="AP244" s="36"/>
      <c r="AQ244" s="36"/>
      <c r="AR244" s="36"/>
      <c r="AS244" s="36"/>
      <c r="AT244" s="36"/>
      <c r="AU244" s="36"/>
      <c r="AV244" s="36"/>
      <c r="AW244" s="36"/>
      <c r="AX244" s="36"/>
      <c r="AY244" s="36"/>
      <c r="AZ244" s="36"/>
      <c r="BA244" s="36"/>
      <c r="BB244" s="36"/>
      <c r="BC244" s="36"/>
      <c r="BD244" s="36"/>
      <c r="BE244" s="36"/>
      <c r="BF244" s="36"/>
      <c r="BG244" s="36"/>
      <c r="BH244" s="36"/>
      <c r="BI244" s="36"/>
      <c r="BJ244" s="36"/>
      <c r="BK244" s="36"/>
      <c r="BL244" s="36"/>
      <c r="BM244" s="36"/>
      <c r="BN244" s="36"/>
      <c r="BO244" s="36"/>
      <c r="BP244" s="36"/>
      <c r="BQ244" s="36"/>
      <c r="BR244" s="36"/>
      <c r="BS244" s="36"/>
      <c r="BT244" s="36"/>
      <c r="BU244" s="36"/>
      <c r="BV244" s="36"/>
    </row>
    <row r="245" spans="2:74" ht="18" customHeight="1" x14ac:dyDescent="0.35">
      <c r="B245" s="39"/>
      <c r="D245" s="50" t="s">
        <v>232</v>
      </c>
      <c r="E245" s="58" t="s">
        <v>233</v>
      </c>
      <c r="F245" s="59">
        <f>(SUM(C13:C227))</f>
        <v>0</v>
      </c>
      <c r="G245" s="35" t="s">
        <v>234</v>
      </c>
      <c r="H245" s="40"/>
      <c r="I245" s="78" t="e">
        <f>100*(F245/F247)</f>
        <v>#DIV/0!</v>
      </c>
      <c r="J245" s="79"/>
      <c r="K245" s="32"/>
      <c r="L245" s="32"/>
      <c r="M245" s="32"/>
      <c r="N245" s="32"/>
      <c r="O245" s="32"/>
      <c r="W245" s="32"/>
      <c r="X245" s="32"/>
      <c r="Y245" s="32"/>
      <c r="Z245" s="32"/>
      <c r="AA245" s="32"/>
      <c r="AB245" s="32"/>
      <c r="AC245" s="32"/>
      <c r="AD245" s="32"/>
      <c r="AE245" s="32"/>
      <c r="AG245" s="50"/>
      <c r="AH245" s="50"/>
      <c r="AI245" s="50"/>
      <c r="AJ245" s="50"/>
      <c r="AK245" s="50"/>
      <c r="AL245" s="50"/>
      <c r="AM245" s="50"/>
      <c r="AN245" s="50"/>
      <c r="AO245" s="50"/>
      <c r="AP245" s="50"/>
      <c r="AQ245" s="50"/>
      <c r="AR245" s="50"/>
      <c r="AS245" s="50"/>
      <c r="AT245" s="50"/>
      <c r="AU245" s="50"/>
      <c r="AV245" s="50"/>
      <c r="AW245" s="50"/>
      <c r="AX245" s="50"/>
      <c r="AY245" s="50"/>
      <c r="AZ245" s="50"/>
      <c r="BA245" s="50"/>
      <c r="BU245" s="41"/>
      <c r="BV245" s="41"/>
    </row>
    <row r="246" spans="2:74" ht="15.75" customHeight="1" x14ac:dyDescent="0.35">
      <c r="C246" s="63" t="s">
        <v>235</v>
      </c>
      <c r="D246" s="42" t="s">
        <v>236</v>
      </c>
      <c r="E246" s="32"/>
      <c r="F246" s="36"/>
      <c r="G246" s="44" t="s">
        <v>237</v>
      </c>
      <c r="H246" s="43" t="s">
        <v>238</v>
      </c>
      <c r="I246" s="80"/>
      <c r="J246" s="81"/>
      <c r="K246" s="32"/>
      <c r="L246" s="32"/>
      <c r="M246" s="32"/>
      <c r="N246" s="32"/>
      <c r="O246" s="32"/>
      <c r="W246" s="32"/>
      <c r="X246" s="32"/>
      <c r="Y246" s="32"/>
      <c r="Z246" s="32"/>
      <c r="AA246" s="32"/>
      <c r="AB246" s="32"/>
      <c r="AC246" s="32"/>
      <c r="AD246" s="32"/>
      <c r="AE246" s="32"/>
      <c r="AG246" s="32"/>
      <c r="AH246" s="32"/>
      <c r="AI246" s="36"/>
      <c r="AJ246" s="32"/>
      <c r="AK246" s="32"/>
      <c r="AL246" s="32"/>
      <c r="AM246" s="32"/>
      <c r="AN246" s="32"/>
      <c r="AO246" s="32"/>
      <c r="AP246" s="32"/>
      <c r="AQ246" s="32"/>
      <c r="AR246" s="32"/>
      <c r="AS246" s="32"/>
      <c r="AT246" s="32"/>
      <c r="AU246" s="32"/>
      <c r="AV246" s="32"/>
      <c r="AW246" s="32"/>
      <c r="AX246" s="32"/>
      <c r="AY246" s="32"/>
      <c r="AZ246" s="32"/>
      <c r="BA246" s="32"/>
      <c r="BU246" s="44"/>
      <c r="BV246" s="44"/>
    </row>
    <row r="247" spans="2:74" ht="18.75" customHeight="1" thickBot="1" x14ac:dyDescent="0.4">
      <c r="B247" s="39"/>
      <c r="D247" s="50" t="s">
        <v>239</v>
      </c>
      <c r="E247" s="58" t="s">
        <v>233</v>
      </c>
      <c r="F247" s="59">
        <f>J249*2</f>
        <v>0</v>
      </c>
      <c r="G247" s="35" t="s">
        <v>234</v>
      </c>
      <c r="H247" s="40"/>
      <c r="I247" s="82"/>
      <c r="J247" s="83"/>
      <c r="K247" s="32"/>
      <c r="L247" s="32"/>
      <c r="M247" s="32"/>
      <c r="N247" s="32"/>
      <c r="O247" s="32"/>
      <c r="W247" s="32"/>
      <c r="X247" s="32"/>
      <c r="Y247" s="32"/>
      <c r="Z247" s="32"/>
      <c r="AA247" s="32"/>
      <c r="AB247" s="32"/>
      <c r="AC247" s="32"/>
      <c r="AD247" s="32"/>
      <c r="AE247" s="32"/>
      <c r="AG247" s="50"/>
      <c r="AH247" s="50"/>
      <c r="AI247" s="50"/>
      <c r="AJ247" s="50"/>
      <c r="AK247" s="50"/>
      <c r="AL247" s="50"/>
      <c r="AM247" s="50"/>
      <c r="AN247" s="50"/>
      <c r="AO247" s="50"/>
      <c r="AP247" s="50"/>
      <c r="AQ247" s="50"/>
      <c r="AR247" s="50"/>
      <c r="AS247" s="50"/>
      <c r="AT247" s="50"/>
      <c r="AU247" s="50"/>
      <c r="AV247" s="50"/>
      <c r="AW247" s="50"/>
      <c r="AX247" s="50"/>
      <c r="AY247" s="50"/>
      <c r="AZ247" s="50"/>
      <c r="BA247" s="50"/>
      <c r="BU247" s="41"/>
      <c r="BV247" s="41"/>
    </row>
    <row r="248" spans="2:74" ht="18" thickBot="1" x14ac:dyDescent="0.4">
      <c r="B248" s="38"/>
      <c r="C248" s="38"/>
      <c r="D248" s="38"/>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AH248" s="32"/>
      <c r="AI248" s="32"/>
      <c r="AJ248" s="32"/>
      <c r="AK248" s="32"/>
      <c r="AL248" s="32"/>
      <c r="AM248" s="32"/>
      <c r="AN248" s="32"/>
      <c r="AO248" s="32"/>
      <c r="AP248" s="42"/>
      <c r="AQ248" s="32"/>
      <c r="AR248" s="45"/>
      <c r="AS248" s="45"/>
      <c r="AT248" s="32"/>
      <c r="AU248" s="46"/>
      <c r="AV248" s="45"/>
      <c r="AW248" s="45"/>
      <c r="AX248" s="45"/>
      <c r="AY248" s="45"/>
      <c r="AZ248" s="45"/>
      <c r="BA248" s="45"/>
      <c r="BB248" s="45"/>
      <c r="BC248" s="45"/>
      <c r="BD248" s="45"/>
      <c r="BE248" s="45"/>
      <c r="BF248" s="45"/>
      <c r="BG248" s="45"/>
      <c r="BH248" s="45"/>
      <c r="BI248" s="45"/>
      <c r="BJ248" s="45"/>
      <c r="BK248" s="45"/>
      <c r="BL248" s="45"/>
      <c r="BM248" s="45"/>
      <c r="BN248" s="45"/>
      <c r="BO248" s="45"/>
      <c r="BP248" s="45"/>
      <c r="BQ248" s="45"/>
      <c r="BR248" s="45"/>
      <c r="BS248" s="45"/>
      <c r="BT248" s="45"/>
      <c r="BU248" s="45"/>
      <c r="BV248" s="45"/>
    </row>
    <row r="249" spans="2:74" ht="15.5" x14ac:dyDescent="0.35">
      <c r="C249" s="64" t="s">
        <v>249</v>
      </c>
      <c r="D249" s="60" t="s">
        <v>256</v>
      </c>
      <c r="F249" s="77" t="s">
        <v>242</v>
      </c>
      <c r="G249" s="77"/>
      <c r="H249" s="77"/>
      <c r="I249" s="58" t="s">
        <v>233</v>
      </c>
      <c r="J249" s="56">
        <f>COUNT(C13:C227)</f>
        <v>0</v>
      </c>
      <c r="K249" s="35" t="s">
        <v>234</v>
      </c>
      <c r="N249" s="50"/>
      <c r="O249" s="50"/>
      <c r="P249" s="50"/>
      <c r="Q249" s="50"/>
      <c r="R249" s="50"/>
      <c r="S249" s="50"/>
      <c r="T249" s="50"/>
      <c r="U249" s="50"/>
      <c r="V249" s="50"/>
      <c r="W249" s="50"/>
      <c r="X249" s="50"/>
      <c r="Y249" s="50"/>
      <c r="Z249" s="50"/>
      <c r="AA249" s="50"/>
      <c r="AB249" s="50"/>
      <c r="AC249" s="50"/>
      <c r="AD249" s="50"/>
      <c r="AE249" s="50"/>
      <c r="AF249" s="50"/>
      <c r="AG249" s="50"/>
      <c r="AH249" s="50"/>
      <c r="AI249" s="50"/>
      <c r="AM249" s="40"/>
      <c r="AO249" s="36"/>
      <c r="AP249" s="36"/>
      <c r="AQ249" s="36"/>
      <c r="AR249" s="36"/>
    </row>
    <row r="250" spans="2:74" ht="16" thickBot="1" x14ac:dyDescent="0.4">
      <c r="C250" s="65" t="s">
        <v>250</v>
      </c>
      <c r="D250" s="61" t="s">
        <v>253</v>
      </c>
      <c r="E250" s="49"/>
      <c r="F250" s="32"/>
      <c r="G250" s="32"/>
      <c r="H250" s="36"/>
      <c r="I250" s="36"/>
      <c r="J250" s="36"/>
      <c r="K250" s="36"/>
      <c r="N250" s="36"/>
      <c r="O250" s="36"/>
      <c r="P250" s="36"/>
      <c r="Q250" s="36"/>
      <c r="R250" s="36"/>
      <c r="S250" s="36"/>
      <c r="T250" s="36"/>
      <c r="U250" s="36"/>
      <c r="V250" s="36"/>
      <c r="W250" s="36"/>
      <c r="X250" s="36"/>
      <c r="Y250" s="36"/>
      <c r="Z250" s="36"/>
      <c r="AA250" s="36"/>
      <c r="AB250" s="36"/>
      <c r="AC250" s="36"/>
      <c r="AD250" s="36"/>
      <c r="AE250" s="36"/>
      <c r="AF250" s="36"/>
      <c r="AG250" s="36"/>
      <c r="AH250" s="36"/>
      <c r="AI250" s="36"/>
      <c r="AJ250" s="36"/>
      <c r="AK250" s="36"/>
      <c r="AL250" s="36"/>
      <c r="AM250" s="36"/>
      <c r="AN250" s="36"/>
      <c r="AO250" s="36"/>
      <c r="AP250" s="36"/>
      <c r="AQ250" s="36"/>
      <c r="AR250" s="36"/>
    </row>
    <row r="251" spans="2:74" ht="16" thickBot="1" x14ac:dyDescent="0.4">
      <c r="C251" s="65" t="s">
        <v>251</v>
      </c>
      <c r="D251" s="61" t="s">
        <v>254</v>
      </c>
      <c r="F251" s="75" t="s">
        <v>247</v>
      </c>
      <c r="G251" s="76"/>
      <c r="H251" s="75" t="e">
        <f>IF((I245&lt;60),("CONDICIONADO"),(IF(I245&gt;89.9,"APROBADO","CONFIABLE")))</f>
        <v>#DIV/0!</v>
      </c>
      <c r="I251" s="76"/>
      <c r="X251" s="32"/>
      <c r="Y251" s="32"/>
      <c r="Z251" s="32"/>
      <c r="AA251" s="32"/>
      <c r="AB251" s="32"/>
    </row>
    <row r="252" spans="2:74" ht="16" thickBot="1" x14ac:dyDescent="0.4">
      <c r="C252" s="66" t="s">
        <v>252</v>
      </c>
      <c r="D252" s="62" t="s">
        <v>255</v>
      </c>
    </row>
    <row r="254" spans="2:74" ht="15" thickBot="1" x14ac:dyDescent="0.4"/>
    <row r="255" spans="2:74" ht="15.5" x14ac:dyDescent="0.35">
      <c r="D255" s="47" t="s">
        <v>240</v>
      </c>
      <c r="E255" s="48" t="s">
        <v>241</v>
      </c>
    </row>
    <row r="256" spans="2:74" ht="15.5" x14ac:dyDescent="0.35">
      <c r="D256" s="45" t="s">
        <v>243</v>
      </c>
      <c r="E256" s="51" t="s">
        <v>244</v>
      </c>
    </row>
    <row r="257" spans="4:5" ht="16" thickBot="1" x14ac:dyDescent="0.4">
      <c r="D257" s="52" t="s">
        <v>245</v>
      </c>
      <c r="E257" s="53" t="s">
        <v>246</v>
      </c>
    </row>
  </sheetData>
  <autoFilter ref="B11:D227"/>
  <mergeCells count="6">
    <mergeCell ref="A2:D3"/>
    <mergeCell ref="F251:G251"/>
    <mergeCell ref="H251:I251"/>
    <mergeCell ref="F249:H249"/>
    <mergeCell ref="I245:J247"/>
    <mergeCell ref="E231:F231"/>
  </mergeCells>
  <conditionalFormatting sqref="H251">
    <cfRule type="cellIs" dxfId="2" priority="1" stopIfTrue="1" operator="equal">
      <formula>"DEFICIENTE"</formula>
    </cfRule>
    <cfRule type="cellIs" dxfId="1" priority="2" stopIfTrue="1" operator="equal">
      <formula>"ACEPTABLE"</formula>
    </cfRule>
    <cfRule type="cellIs" dxfId="0" priority="3" stopIfTrue="1" operator="equal">
      <formula>"EXCELENTE"</formula>
    </cfRule>
  </conditionalFormatting>
  <pageMargins left="0.7" right="0.7" top="0.75" bottom="0.75" header="0.3" footer="0.3"/>
  <pageSetup scale="52" orientation="landscape" r:id="rId1"/>
  <rowBreaks count="6" manualBreakCount="6">
    <brk id="45" max="16383" man="1"/>
    <brk id="85" max="16383" man="1"/>
    <brk id="128" max="16383" man="1"/>
    <brk id="158" max="16383" man="1"/>
    <brk id="190" max="16383" man="1"/>
    <brk id="21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LISTA DE PUNTOS A REVISAR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Martinez</dc:creator>
  <cp:lastModifiedBy>Ana Laura Lopez M</cp:lastModifiedBy>
  <cp:lastPrinted>2025-09-13T00:21:44Z</cp:lastPrinted>
  <dcterms:created xsi:type="dcterms:W3CDTF">2015-12-28T22:54:55Z</dcterms:created>
  <dcterms:modified xsi:type="dcterms:W3CDTF">2025-09-13T00:33:07Z</dcterms:modified>
</cp:coreProperties>
</file>